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12180" tabRatio="746" firstSheet="2" activeTab="2"/>
  </bookViews>
  <sheets>
    <sheet name="二、经济社会发展市财政补助资金计划" sheetId="1" state="hidden" r:id="rId1"/>
    <sheet name="三、固定资产投资计划" sheetId="2" state="hidden" r:id="rId2"/>
    <sheet name="2018" sheetId="3" r:id="rId3"/>
  </sheets>
  <definedNames>
    <definedName name="_xlnm.Print_Titles" localSheetId="2">'2018'!$5:$6</definedName>
    <definedName name="_xlnm.Print_Titles" localSheetId="0">'二、经济社会发展市财政补助资金计划'!$3:$3</definedName>
  </definedNames>
  <calcPr fullCalcOnLoad="1" iterate="1" iterateCount="100" iterateDelta="0.001"/>
</workbook>
</file>

<file path=xl/sharedStrings.xml><?xml version="1.0" encoding="utf-8"?>
<sst xmlns="http://schemas.openxmlformats.org/spreadsheetml/2006/main" count="1418" uniqueCount="746">
  <si>
    <t>二、经济社会发展市财政补助资金计划</t>
  </si>
  <si>
    <t>项目名称</t>
  </si>
  <si>
    <r>
      <t>财政补助资金</t>
    </r>
    <r>
      <rPr>
        <b/>
        <sz val="11"/>
        <rFont val="Times New Roman"/>
        <family val="1"/>
      </rPr>
      <t xml:space="preserve">
</t>
    </r>
    <r>
      <rPr>
        <b/>
        <sz val="11"/>
        <rFont val="宋体"/>
        <family val="0"/>
      </rPr>
      <t>（万元）</t>
    </r>
  </si>
  <si>
    <t>资金安排依据</t>
  </si>
  <si>
    <t>补助资金项目</t>
  </si>
  <si>
    <r>
      <t>备</t>
    </r>
    <r>
      <rPr>
        <b/>
        <sz val="11"/>
        <rFont val="Times New Roman"/>
        <family val="1"/>
      </rPr>
      <t xml:space="preserve">    </t>
    </r>
    <r>
      <rPr>
        <b/>
        <sz val="11"/>
        <rFont val="宋体"/>
        <family val="0"/>
      </rPr>
      <t>注</t>
    </r>
  </si>
  <si>
    <r>
      <t>合</t>
    </r>
    <r>
      <rPr>
        <b/>
        <sz val="11"/>
        <rFont val="Times New Roman"/>
        <family val="1"/>
      </rPr>
      <t xml:space="preserve">       </t>
    </r>
    <r>
      <rPr>
        <b/>
        <sz val="11"/>
        <rFont val="宋体"/>
        <family val="0"/>
      </rPr>
      <t>计</t>
    </r>
  </si>
  <si>
    <t>一、建设项目补助资金</t>
  </si>
  <si>
    <t>政府投资项目计划</t>
  </si>
  <si>
    <t>（一）基础设施项目</t>
  </si>
  <si>
    <r>
      <t xml:space="preserve">  1</t>
    </r>
    <r>
      <rPr>
        <sz val="11"/>
        <rFont val="宋体"/>
        <family val="0"/>
      </rPr>
      <t>、道路交通建设</t>
    </r>
  </si>
  <si>
    <r>
      <t xml:space="preserve">  2</t>
    </r>
    <r>
      <rPr>
        <sz val="11"/>
        <rFont val="宋体"/>
        <family val="0"/>
      </rPr>
      <t>、生态环境、环境卫生建设</t>
    </r>
  </si>
  <si>
    <r>
      <t xml:space="preserve">  3</t>
    </r>
    <r>
      <rPr>
        <sz val="11"/>
        <rFont val="宋体"/>
        <family val="0"/>
      </rPr>
      <t>、供热、供电、供排水设施建设</t>
    </r>
  </si>
  <si>
    <t>（二）社会民生项目</t>
  </si>
  <si>
    <r>
      <t>1</t>
    </r>
    <r>
      <rPr>
        <sz val="11"/>
        <rFont val="宋体"/>
        <family val="0"/>
      </rPr>
      <t>、教育、卫生</t>
    </r>
  </si>
  <si>
    <r>
      <t>2</t>
    </r>
    <r>
      <rPr>
        <sz val="11"/>
        <rFont val="宋体"/>
        <family val="0"/>
      </rPr>
      <t>、文化、体育</t>
    </r>
  </si>
  <si>
    <r>
      <t>3</t>
    </r>
    <r>
      <rPr>
        <sz val="11"/>
        <rFont val="宋体"/>
        <family val="0"/>
      </rPr>
      <t>、社会保障</t>
    </r>
  </si>
  <si>
    <r>
      <t>4</t>
    </r>
    <r>
      <rPr>
        <sz val="11"/>
        <rFont val="宋体"/>
        <family val="0"/>
      </rPr>
      <t>、社会公共服务能力建设</t>
    </r>
  </si>
  <si>
    <r>
      <t>5</t>
    </r>
    <r>
      <rPr>
        <sz val="11"/>
        <rFont val="宋体"/>
        <family val="0"/>
      </rPr>
      <t>、富农惠农</t>
    </r>
  </si>
  <si>
    <t>二、经济发展扶持资金</t>
  </si>
  <si>
    <r>
      <t>1</t>
    </r>
    <r>
      <rPr>
        <sz val="11"/>
        <rFont val="宋体"/>
        <family val="0"/>
      </rPr>
      <t>、经济发展扶持资金</t>
    </r>
  </si>
  <si>
    <r>
      <t>1</t>
    </r>
    <r>
      <rPr>
        <sz val="11"/>
        <rFont val="宋体"/>
        <family val="0"/>
      </rPr>
      <t>、市委发（</t>
    </r>
    <r>
      <rPr>
        <sz val="11"/>
        <rFont val="Times New Roman"/>
        <family val="1"/>
      </rPr>
      <t>2011</t>
    </r>
    <r>
      <rPr>
        <sz val="11"/>
        <rFont val="宋体"/>
        <family val="0"/>
      </rPr>
      <t>）</t>
    </r>
    <r>
      <rPr>
        <sz val="11"/>
        <rFont val="Times New Roman"/>
        <family val="1"/>
      </rPr>
      <t>81</t>
    </r>
    <r>
      <rPr>
        <sz val="11"/>
        <rFont val="宋体"/>
        <family val="0"/>
      </rPr>
      <t>号、嘉政发（</t>
    </r>
    <r>
      <rPr>
        <sz val="11"/>
        <rFont val="Times New Roman"/>
        <family val="1"/>
      </rPr>
      <t>2010</t>
    </r>
    <r>
      <rPr>
        <sz val="11"/>
        <rFont val="宋体"/>
        <family val="0"/>
      </rPr>
      <t>）</t>
    </r>
    <r>
      <rPr>
        <sz val="11"/>
        <rFont val="Times New Roman"/>
        <family val="1"/>
      </rPr>
      <t>48</t>
    </r>
    <r>
      <rPr>
        <sz val="11"/>
        <rFont val="宋体"/>
        <family val="0"/>
      </rPr>
      <t>号确定的招商引资、地方企业财政扶持资金（即税返资金）；</t>
    </r>
    <r>
      <rPr>
        <sz val="11"/>
        <rFont val="Times New Roman"/>
        <family val="1"/>
      </rPr>
      <t xml:space="preserve">
2</t>
    </r>
    <r>
      <rPr>
        <sz val="11"/>
        <rFont val="宋体"/>
        <family val="0"/>
      </rPr>
      <t>、市委发（</t>
    </r>
    <r>
      <rPr>
        <sz val="11"/>
        <rFont val="Times New Roman"/>
        <family val="1"/>
      </rPr>
      <t>2008</t>
    </r>
    <r>
      <rPr>
        <sz val="11"/>
        <rFont val="宋体"/>
        <family val="0"/>
      </rPr>
      <t>）</t>
    </r>
    <r>
      <rPr>
        <sz val="11"/>
        <rFont val="Times New Roman"/>
        <family val="1"/>
      </rPr>
      <t>50</t>
    </r>
    <r>
      <rPr>
        <sz val="11"/>
        <rFont val="宋体"/>
        <family val="0"/>
      </rPr>
      <t>号文件确定的第三产业发展扶持资金；</t>
    </r>
    <r>
      <rPr>
        <sz val="11"/>
        <rFont val="Times New Roman"/>
        <family val="1"/>
      </rPr>
      <t xml:space="preserve">
3</t>
    </r>
    <r>
      <rPr>
        <sz val="11"/>
        <rFont val="宋体"/>
        <family val="0"/>
      </rPr>
      <t>、市委、市政府确定的基本建设项目贴息资金；</t>
    </r>
    <r>
      <rPr>
        <sz val="11"/>
        <rFont val="Times New Roman"/>
        <family val="1"/>
      </rPr>
      <t xml:space="preserve">
4</t>
    </r>
    <r>
      <rPr>
        <sz val="11"/>
        <rFont val="宋体"/>
        <family val="0"/>
      </rPr>
      <t>、嘉政发（</t>
    </r>
    <r>
      <rPr>
        <sz val="11"/>
        <rFont val="Times New Roman"/>
        <family val="1"/>
      </rPr>
      <t>2008</t>
    </r>
    <r>
      <rPr>
        <sz val="11"/>
        <rFont val="宋体"/>
        <family val="0"/>
      </rPr>
      <t>）</t>
    </r>
    <r>
      <rPr>
        <sz val="11"/>
        <rFont val="Times New Roman"/>
        <family val="1"/>
      </rPr>
      <t>59</t>
    </r>
    <r>
      <rPr>
        <sz val="11"/>
        <rFont val="宋体"/>
        <family val="0"/>
      </rPr>
      <t>号文件确定的地方工业考核奖励资金；</t>
    </r>
    <r>
      <rPr>
        <sz val="11"/>
        <rFont val="Times New Roman"/>
        <family val="1"/>
      </rPr>
      <t xml:space="preserve">
5</t>
    </r>
    <r>
      <rPr>
        <sz val="11"/>
        <rFont val="宋体"/>
        <family val="0"/>
      </rPr>
      <t>、嘉政发（</t>
    </r>
    <r>
      <rPr>
        <sz val="11"/>
        <rFont val="Times New Roman"/>
        <family val="1"/>
      </rPr>
      <t>2006</t>
    </r>
    <r>
      <rPr>
        <sz val="11"/>
        <rFont val="宋体"/>
        <family val="0"/>
      </rPr>
      <t>）</t>
    </r>
    <r>
      <rPr>
        <sz val="11"/>
        <rFont val="Times New Roman"/>
        <family val="1"/>
      </rPr>
      <t>57</t>
    </r>
    <r>
      <rPr>
        <sz val="11"/>
        <rFont val="宋体"/>
        <family val="0"/>
      </rPr>
      <t>号文件确定的节能降耗专项资金；</t>
    </r>
    <r>
      <rPr>
        <sz val="11"/>
        <rFont val="Times New Roman"/>
        <family val="1"/>
      </rPr>
      <t xml:space="preserve">
6</t>
    </r>
    <r>
      <rPr>
        <sz val="11"/>
        <rFont val="宋体"/>
        <family val="0"/>
      </rPr>
      <t>、嘉政发（</t>
    </r>
    <r>
      <rPr>
        <sz val="11"/>
        <rFont val="Times New Roman"/>
        <family val="1"/>
      </rPr>
      <t>2008</t>
    </r>
    <r>
      <rPr>
        <sz val="11"/>
        <rFont val="宋体"/>
        <family val="0"/>
      </rPr>
      <t>）</t>
    </r>
    <r>
      <rPr>
        <sz val="11"/>
        <rFont val="Times New Roman"/>
        <family val="1"/>
      </rPr>
      <t>12</t>
    </r>
    <r>
      <rPr>
        <sz val="11"/>
        <rFont val="宋体"/>
        <family val="0"/>
      </rPr>
      <t>号文件确定的争创名牌产品奖励资金；</t>
    </r>
    <r>
      <rPr>
        <sz val="11"/>
        <rFont val="Times New Roman"/>
        <family val="1"/>
      </rPr>
      <t xml:space="preserve">
7</t>
    </r>
    <r>
      <rPr>
        <sz val="11"/>
        <rFont val="宋体"/>
        <family val="0"/>
      </rPr>
      <t>、改制企业生活费补助；</t>
    </r>
    <r>
      <rPr>
        <sz val="11"/>
        <rFont val="Times New Roman"/>
        <family val="1"/>
      </rPr>
      <t xml:space="preserve">
8</t>
    </r>
    <r>
      <rPr>
        <sz val="11"/>
        <rFont val="宋体"/>
        <family val="0"/>
      </rPr>
      <t>、市委发（</t>
    </r>
    <r>
      <rPr>
        <sz val="11"/>
        <rFont val="Times New Roman"/>
        <family val="1"/>
      </rPr>
      <t>2011</t>
    </r>
    <r>
      <rPr>
        <sz val="11"/>
        <rFont val="宋体"/>
        <family val="0"/>
      </rPr>
      <t>）</t>
    </r>
    <r>
      <rPr>
        <sz val="11"/>
        <rFont val="Times New Roman"/>
        <family val="1"/>
      </rPr>
      <t>81</t>
    </r>
    <r>
      <rPr>
        <sz val="11"/>
        <rFont val="宋体"/>
        <family val="0"/>
      </rPr>
      <t>号文确定的招商引资工作补助资金；</t>
    </r>
    <r>
      <rPr>
        <sz val="11"/>
        <rFont val="Times New Roman"/>
        <family val="1"/>
      </rPr>
      <t xml:space="preserve">
9</t>
    </r>
    <r>
      <rPr>
        <sz val="11"/>
        <rFont val="宋体"/>
        <family val="0"/>
      </rPr>
      <t>、市委发（</t>
    </r>
    <r>
      <rPr>
        <sz val="11"/>
        <rFont val="Times New Roman"/>
        <family val="1"/>
      </rPr>
      <t>2010</t>
    </r>
    <r>
      <rPr>
        <sz val="11"/>
        <rFont val="宋体"/>
        <family val="0"/>
      </rPr>
      <t>）</t>
    </r>
    <r>
      <rPr>
        <sz val="11"/>
        <rFont val="Times New Roman"/>
        <family val="1"/>
      </rPr>
      <t>50</t>
    </r>
    <r>
      <rPr>
        <sz val="11"/>
        <rFont val="宋体"/>
        <family val="0"/>
      </rPr>
      <t>号文确定的非公有制发展专项资金</t>
    </r>
    <r>
      <rPr>
        <sz val="11"/>
        <rFont val="Times New Roman"/>
        <family val="1"/>
      </rPr>
      <t xml:space="preserve"> </t>
    </r>
    <r>
      <rPr>
        <sz val="11"/>
        <rFont val="宋体"/>
        <family val="0"/>
      </rPr>
      <t>；</t>
    </r>
    <r>
      <rPr>
        <sz val="11"/>
        <rFont val="Times New Roman"/>
        <family val="1"/>
      </rPr>
      <t xml:space="preserve">
10</t>
    </r>
    <r>
      <rPr>
        <sz val="11"/>
        <rFont val="宋体"/>
        <family val="0"/>
      </rPr>
      <t>、嘉西光伏产业园草原补偿资金；</t>
    </r>
    <r>
      <rPr>
        <sz val="11"/>
        <rFont val="Times New Roman"/>
        <family val="1"/>
      </rPr>
      <t xml:space="preserve">
11</t>
    </r>
    <r>
      <rPr>
        <sz val="11"/>
        <rFont val="宋体"/>
        <family val="0"/>
      </rPr>
      <t>、嘉政发（</t>
    </r>
    <r>
      <rPr>
        <sz val="11"/>
        <rFont val="Times New Roman"/>
        <family val="1"/>
      </rPr>
      <t>2010</t>
    </r>
    <r>
      <rPr>
        <sz val="11"/>
        <rFont val="宋体"/>
        <family val="0"/>
      </rPr>
      <t>）</t>
    </r>
    <r>
      <rPr>
        <sz val="11"/>
        <rFont val="Times New Roman"/>
        <family val="1"/>
      </rPr>
      <t>4</t>
    </r>
    <r>
      <rPr>
        <sz val="11"/>
        <rFont val="宋体"/>
        <family val="0"/>
      </rPr>
      <t>号文确定供销社农资储备贴息资金；</t>
    </r>
    <r>
      <rPr>
        <sz val="11"/>
        <rFont val="Times New Roman"/>
        <family val="1"/>
      </rPr>
      <t xml:space="preserve">
12</t>
    </r>
    <r>
      <rPr>
        <sz val="11"/>
        <rFont val="宋体"/>
        <family val="0"/>
      </rPr>
      <t>、嘉政发（</t>
    </r>
    <r>
      <rPr>
        <sz val="11"/>
        <rFont val="Times New Roman"/>
        <family val="1"/>
      </rPr>
      <t>2010</t>
    </r>
    <r>
      <rPr>
        <sz val="11"/>
        <rFont val="宋体"/>
        <family val="0"/>
      </rPr>
      <t>）</t>
    </r>
    <r>
      <rPr>
        <sz val="11"/>
        <rFont val="Times New Roman"/>
        <family val="1"/>
      </rPr>
      <t>25</t>
    </r>
    <r>
      <rPr>
        <sz val="11"/>
        <rFont val="宋体"/>
        <family val="0"/>
      </rPr>
      <t>号文确定医改补偿资金；</t>
    </r>
    <r>
      <rPr>
        <sz val="11"/>
        <rFont val="Times New Roman"/>
        <family val="1"/>
      </rPr>
      <t xml:space="preserve">
13</t>
    </r>
    <r>
      <rPr>
        <sz val="11"/>
        <rFont val="宋体"/>
        <family val="0"/>
      </rPr>
      <t>、嘉政办发（</t>
    </r>
    <r>
      <rPr>
        <sz val="11"/>
        <rFont val="Times New Roman"/>
        <family val="1"/>
      </rPr>
      <t>2013</t>
    </r>
    <r>
      <rPr>
        <sz val="11"/>
        <rFont val="宋体"/>
        <family val="0"/>
      </rPr>
      <t>）</t>
    </r>
    <r>
      <rPr>
        <sz val="11"/>
        <rFont val="Times New Roman"/>
        <family val="1"/>
      </rPr>
      <t>158</t>
    </r>
    <r>
      <rPr>
        <sz val="11"/>
        <rFont val="宋体"/>
        <family val="0"/>
      </rPr>
      <t>号文确定农村妇女小额担保贷款市级财政贴息资金；</t>
    </r>
    <r>
      <rPr>
        <sz val="11"/>
        <rFont val="Times New Roman"/>
        <family val="1"/>
      </rPr>
      <t xml:space="preserve">
14</t>
    </r>
    <r>
      <rPr>
        <sz val="11"/>
        <rFont val="宋体"/>
        <family val="0"/>
      </rPr>
      <t>、第三次经济普查和城乡住户调查一体化改革工作经费。</t>
    </r>
  </si>
  <si>
    <t>招商引资财政扶持、第三产业发展扶持、基本建设项目贴息、节能降耗、非公有制发展、价格调节基金等资金使用由发改委、财政局审核；地方企业财政扶持、地方工业考核奖励、争创名牌产品奖励、改制企业生活费补助等资金使用由发改委、工信委、财政局审核。</t>
  </si>
  <si>
    <r>
      <t>2</t>
    </r>
    <r>
      <rPr>
        <sz val="11"/>
        <rFont val="宋体"/>
        <family val="0"/>
      </rPr>
      <t>、各类贷款债务本息资金</t>
    </r>
  </si>
  <si>
    <r>
      <t>归还开行贷款、政府债券及日元贷款等本息资金，其中：甘肃省财政厅贷款</t>
    </r>
    <r>
      <rPr>
        <sz val="11"/>
        <rFont val="Times New Roman"/>
        <family val="1"/>
      </rPr>
      <t>10000</t>
    </r>
    <r>
      <rPr>
        <sz val="11"/>
        <rFont val="宋体"/>
        <family val="0"/>
      </rPr>
      <t>万元，开发银行贷款本息合计</t>
    </r>
    <r>
      <rPr>
        <sz val="11"/>
        <rFont val="Times New Roman"/>
        <family val="1"/>
      </rPr>
      <t>8999</t>
    </r>
    <r>
      <rPr>
        <sz val="11"/>
        <rFont val="宋体"/>
        <family val="0"/>
      </rPr>
      <t>万元，日元贷款本息合计</t>
    </r>
    <r>
      <rPr>
        <sz val="11"/>
        <rFont val="Times New Roman"/>
        <family val="1"/>
      </rPr>
      <t>932</t>
    </r>
    <r>
      <rPr>
        <sz val="11"/>
        <rFont val="宋体"/>
        <family val="0"/>
      </rPr>
      <t>万元，政府债券转贷资金本息合计</t>
    </r>
    <r>
      <rPr>
        <sz val="11"/>
        <rFont val="Times New Roman"/>
        <family val="1"/>
      </rPr>
      <t>90</t>
    </r>
    <r>
      <rPr>
        <sz val="11"/>
        <rFont val="宋体"/>
        <family val="0"/>
      </rPr>
      <t>万元，农业发展银行贷款本息合计</t>
    </r>
    <r>
      <rPr>
        <sz val="11"/>
        <rFont val="Times New Roman"/>
        <family val="1"/>
      </rPr>
      <t>3544</t>
    </r>
    <r>
      <rPr>
        <sz val="11"/>
        <rFont val="宋体"/>
        <family val="0"/>
      </rPr>
      <t>万元，建设银行贷款本息合计</t>
    </r>
    <r>
      <rPr>
        <sz val="11"/>
        <rFont val="Times New Roman"/>
        <family val="1"/>
      </rPr>
      <t>11187</t>
    </r>
    <r>
      <rPr>
        <sz val="11"/>
        <rFont val="宋体"/>
        <family val="0"/>
      </rPr>
      <t>万元，兰州银行贷款本息合计</t>
    </r>
    <r>
      <rPr>
        <sz val="11"/>
        <rFont val="Times New Roman"/>
        <family val="1"/>
      </rPr>
      <t>8264</t>
    </r>
    <r>
      <rPr>
        <sz val="11"/>
        <rFont val="宋体"/>
        <family val="0"/>
      </rPr>
      <t>万元，中期票据贷款本息合计</t>
    </r>
    <r>
      <rPr>
        <sz val="11"/>
        <rFont val="Times New Roman"/>
        <family val="1"/>
      </rPr>
      <t>10525</t>
    </r>
    <r>
      <rPr>
        <sz val="11"/>
        <rFont val="宋体"/>
        <family val="0"/>
      </rPr>
      <t>万元，正大示范项目贴息</t>
    </r>
    <r>
      <rPr>
        <sz val="11"/>
        <rFont val="Times New Roman"/>
        <family val="1"/>
      </rPr>
      <t>1679</t>
    </r>
    <r>
      <rPr>
        <sz val="11"/>
        <rFont val="宋体"/>
        <family val="0"/>
      </rPr>
      <t>万元，正大本息合计</t>
    </r>
    <r>
      <rPr>
        <sz val="11"/>
        <rFont val="Times New Roman"/>
        <family val="1"/>
      </rPr>
      <t>700</t>
    </r>
    <r>
      <rPr>
        <sz val="11"/>
        <rFont val="宋体"/>
        <family val="0"/>
      </rPr>
      <t>万元。</t>
    </r>
  </si>
  <si>
    <r>
      <t>3</t>
    </r>
    <r>
      <rPr>
        <sz val="11"/>
        <rFont val="宋体"/>
        <family val="0"/>
      </rPr>
      <t>、</t>
    </r>
    <r>
      <rPr>
        <sz val="11"/>
        <rFont val="Times New Roman"/>
        <family val="1"/>
      </rPr>
      <t>3341</t>
    </r>
    <r>
      <rPr>
        <sz val="11"/>
        <rFont val="宋体"/>
        <family val="0"/>
      </rPr>
      <t>项目工程</t>
    </r>
  </si>
  <si>
    <r>
      <t>实施</t>
    </r>
    <r>
      <rPr>
        <sz val="11"/>
        <rFont val="Times New Roman"/>
        <family val="1"/>
      </rPr>
      <t>3341</t>
    </r>
    <r>
      <rPr>
        <sz val="11"/>
        <rFont val="宋体"/>
        <family val="0"/>
      </rPr>
      <t>项目工程，争取国拨省补资金，做好项目前期工作</t>
    </r>
  </si>
  <si>
    <t>发改委、财政局审核</t>
  </si>
  <si>
    <r>
      <t>4</t>
    </r>
    <r>
      <rPr>
        <sz val="11"/>
        <rFont val="宋体"/>
        <family val="0"/>
      </rPr>
      <t>、三区建设专项资金</t>
    </r>
  </si>
  <si>
    <r>
      <t>市委发（</t>
    </r>
    <r>
      <rPr>
        <sz val="11"/>
        <rFont val="Times New Roman"/>
        <family val="1"/>
      </rPr>
      <t>2010</t>
    </r>
    <r>
      <rPr>
        <sz val="11"/>
        <rFont val="宋体"/>
        <family val="0"/>
      </rPr>
      <t>）</t>
    </r>
    <r>
      <rPr>
        <sz val="11"/>
        <rFont val="Times New Roman"/>
        <family val="1"/>
      </rPr>
      <t>47</t>
    </r>
    <r>
      <rPr>
        <sz val="11"/>
        <rFont val="宋体"/>
        <family val="0"/>
      </rPr>
      <t>号</t>
    </r>
  </si>
  <si>
    <t>三、专项补助资金</t>
  </si>
  <si>
    <r>
      <t>1</t>
    </r>
    <r>
      <rPr>
        <sz val="11"/>
        <rFont val="宋体"/>
        <family val="0"/>
      </rPr>
      <t>、粮食补贴资金</t>
    </r>
  </si>
  <si>
    <r>
      <t>市政府常务会议纪要（</t>
    </r>
    <r>
      <rPr>
        <sz val="11"/>
        <rFont val="Times New Roman"/>
        <family val="1"/>
      </rPr>
      <t>2010</t>
    </r>
    <r>
      <rPr>
        <sz val="11"/>
        <rFont val="宋体"/>
        <family val="0"/>
      </rPr>
      <t>）</t>
    </r>
    <r>
      <rPr>
        <sz val="11"/>
        <rFont val="Times New Roman"/>
        <family val="1"/>
      </rPr>
      <t>7</t>
    </r>
    <r>
      <rPr>
        <sz val="11"/>
        <rFont val="宋体"/>
        <family val="0"/>
      </rPr>
      <t>号、</t>
    </r>
    <r>
      <rPr>
        <sz val="11"/>
        <rFont val="Times New Roman"/>
        <family val="1"/>
      </rPr>
      <t xml:space="preserve">
</t>
    </r>
    <r>
      <rPr>
        <sz val="11"/>
        <rFont val="宋体"/>
        <family val="0"/>
      </rPr>
      <t>嘉政办发（</t>
    </r>
    <r>
      <rPr>
        <sz val="11"/>
        <rFont val="Times New Roman"/>
        <family val="1"/>
      </rPr>
      <t>2009</t>
    </r>
    <r>
      <rPr>
        <sz val="11"/>
        <rFont val="宋体"/>
        <family val="0"/>
      </rPr>
      <t>）</t>
    </r>
    <r>
      <rPr>
        <sz val="11"/>
        <rFont val="Times New Roman"/>
        <family val="1"/>
      </rPr>
      <t>69</t>
    </r>
    <r>
      <rPr>
        <sz val="11"/>
        <rFont val="宋体"/>
        <family val="0"/>
      </rPr>
      <t>号</t>
    </r>
  </si>
  <si>
    <r>
      <t>小麦储备</t>
    </r>
    <r>
      <rPr>
        <sz val="11"/>
        <rFont val="Times New Roman"/>
        <family val="1"/>
      </rPr>
      <t>16130</t>
    </r>
    <r>
      <rPr>
        <sz val="11"/>
        <rFont val="宋体"/>
        <family val="0"/>
      </rPr>
      <t>吨，成品粮储备</t>
    </r>
    <r>
      <rPr>
        <sz val="11"/>
        <rFont val="Times New Roman"/>
        <family val="1"/>
      </rPr>
      <t>1000</t>
    </r>
    <r>
      <rPr>
        <sz val="11"/>
        <rFont val="宋体"/>
        <family val="0"/>
      </rPr>
      <t>吨，食用油储备</t>
    </r>
    <r>
      <rPr>
        <sz val="11"/>
        <rFont val="Times New Roman"/>
        <family val="1"/>
      </rPr>
      <t>463</t>
    </r>
    <r>
      <rPr>
        <sz val="11"/>
        <rFont val="宋体"/>
        <family val="0"/>
      </rPr>
      <t>吨</t>
    </r>
  </si>
  <si>
    <r>
      <t>1</t>
    </r>
    <r>
      <rPr>
        <sz val="11"/>
        <rFont val="宋体"/>
        <family val="0"/>
      </rPr>
      <t>、市级储备粮油费用补贴</t>
    </r>
    <r>
      <rPr>
        <sz val="11"/>
        <rFont val="Times New Roman"/>
        <family val="1"/>
      </rPr>
      <t>219.61</t>
    </r>
    <r>
      <rPr>
        <sz val="11"/>
        <rFont val="宋体"/>
        <family val="0"/>
      </rPr>
      <t>万元，其中：原粮储备</t>
    </r>
    <r>
      <rPr>
        <sz val="11"/>
        <rFont val="Times New Roman"/>
        <family val="1"/>
      </rPr>
      <t>16130</t>
    </r>
    <r>
      <rPr>
        <sz val="11"/>
        <rFont val="宋体"/>
        <family val="0"/>
      </rPr>
      <t>吨，财政补贴</t>
    </r>
    <r>
      <rPr>
        <sz val="11"/>
        <rFont val="Times New Roman"/>
        <family val="1"/>
      </rPr>
      <t>161.3</t>
    </r>
    <r>
      <rPr>
        <sz val="11"/>
        <rFont val="宋体"/>
        <family val="0"/>
      </rPr>
      <t>万元；成品粮储备</t>
    </r>
    <r>
      <rPr>
        <sz val="11"/>
        <rFont val="Times New Roman"/>
        <family val="1"/>
      </rPr>
      <t>1000</t>
    </r>
    <r>
      <rPr>
        <sz val="11"/>
        <rFont val="宋体"/>
        <family val="0"/>
      </rPr>
      <t>吨，财政补贴</t>
    </r>
    <r>
      <rPr>
        <sz val="11"/>
        <rFont val="Times New Roman"/>
        <family val="1"/>
      </rPr>
      <t>16.1</t>
    </r>
    <r>
      <rPr>
        <sz val="11"/>
        <rFont val="宋体"/>
        <family val="0"/>
      </rPr>
      <t>万元；食用油储备</t>
    </r>
    <r>
      <rPr>
        <sz val="11"/>
        <rFont val="Times New Roman"/>
        <family val="1"/>
      </rPr>
      <t>603</t>
    </r>
    <r>
      <rPr>
        <sz val="11"/>
        <rFont val="宋体"/>
        <family val="0"/>
      </rPr>
      <t>吨，每年财政费用补贴</t>
    </r>
    <r>
      <rPr>
        <sz val="11"/>
        <rFont val="Times New Roman"/>
        <family val="1"/>
      </rPr>
      <t>42.21</t>
    </r>
    <r>
      <rPr>
        <sz val="11"/>
        <rFont val="宋体"/>
        <family val="0"/>
      </rPr>
      <t>万元。</t>
    </r>
    <r>
      <rPr>
        <sz val="11"/>
        <rFont val="Times New Roman"/>
        <family val="1"/>
      </rPr>
      <t>2</t>
    </r>
    <r>
      <rPr>
        <sz val="11"/>
        <rFont val="宋体"/>
        <family val="0"/>
      </rPr>
      <t>、市级储备粮油贷款利息补贴预计</t>
    </r>
    <r>
      <rPr>
        <sz val="11"/>
        <rFont val="Times New Roman"/>
        <family val="1"/>
      </rPr>
      <t>253.4</t>
    </r>
    <r>
      <rPr>
        <sz val="11"/>
        <rFont val="宋体"/>
        <family val="0"/>
      </rPr>
      <t>万元。两项合计财政补贴</t>
    </r>
    <r>
      <rPr>
        <sz val="12"/>
        <rFont val="Times New Roman"/>
        <family val="1"/>
      </rPr>
      <t>473.01</t>
    </r>
    <r>
      <rPr>
        <sz val="11"/>
        <rFont val="宋体"/>
        <family val="0"/>
      </rPr>
      <t>万元。</t>
    </r>
  </si>
  <si>
    <r>
      <t>2</t>
    </r>
    <r>
      <rPr>
        <sz val="11"/>
        <rFont val="宋体"/>
        <family val="0"/>
      </rPr>
      <t>、农村公路养护费补助</t>
    </r>
  </si>
  <si>
    <r>
      <t>国办发（</t>
    </r>
    <r>
      <rPr>
        <sz val="11"/>
        <rFont val="Times New Roman"/>
        <family val="1"/>
      </rPr>
      <t>2005</t>
    </r>
    <r>
      <rPr>
        <sz val="11"/>
        <rFont val="宋体"/>
        <family val="0"/>
      </rPr>
      <t>）</t>
    </r>
    <r>
      <rPr>
        <sz val="11"/>
        <rFont val="Times New Roman"/>
        <family val="1"/>
      </rPr>
      <t>49</t>
    </r>
    <r>
      <rPr>
        <sz val="11"/>
        <rFont val="宋体"/>
        <family val="0"/>
      </rPr>
      <t>号、甘政办发（</t>
    </r>
    <r>
      <rPr>
        <sz val="11"/>
        <rFont val="Times New Roman"/>
        <family val="1"/>
      </rPr>
      <t>2007</t>
    </r>
    <r>
      <rPr>
        <sz val="11"/>
        <rFont val="宋体"/>
        <family val="0"/>
      </rPr>
      <t>）</t>
    </r>
    <r>
      <rPr>
        <sz val="11"/>
        <rFont val="Times New Roman"/>
        <family val="1"/>
      </rPr>
      <t>163</t>
    </r>
    <r>
      <rPr>
        <sz val="11"/>
        <rFont val="宋体"/>
        <family val="0"/>
      </rPr>
      <t>号、嘉政办发（</t>
    </r>
    <r>
      <rPr>
        <sz val="11"/>
        <rFont val="Times New Roman"/>
        <family val="1"/>
      </rPr>
      <t>2009</t>
    </r>
    <r>
      <rPr>
        <sz val="11"/>
        <rFont val="宋体"/>
        <family val="0"/>
      </rPr>
      <t>）</t>
    </r>
    <r>
      <rPr>
        <sz val="11"/>
        <rFont val="Times New Roman"/>
        <family val="1"/>
      </rPr>
      <t>19</t>
    </r>
    <r>
      <rPr>
        <sz val="11"/>
        <rFont val="宋体"/>
        <family val="0"/>
      </rPr>
      <t>号</t>
    </r>
  </si>
  <si>
    <r>
      <t>3</t>
    </r>
    <r>
      <rPr>
        <sz val="11"/>
        <rFont val="宋体"/>
        <family val="0"/>
      </rPr>
      <t>、旅游发展专项</t>
    </r>
  </si>
  <si>
    <r>
      <t>嘉政发（</t>
    </r>
    <r>
      <rPr>
        <sz val="11"/>
        <rFont val="Times New Roman"/>
        <family val="1"/>
      </rPr>
      <t>2012</t>
    </r>
    <r>
      <rPr>
        <sz val="11"/>
        <rFont val="宋体"/>
        <family val="0"/>
      </rPr>
      <t>）</t>
    </r>
    <r>
      <rPr>
        <sz val="11"/>
        <rFont val="Times New Roman"/>
        <family val="1"/>
      </rPr>
      <t>37</t>
    </r>
    <r>
      <rPr>
        <sz val="11"/>
        <rFont val="宋体"/>
        <family val="0"/>
      </rPr>
      <t>号</t>
    </r>
  </si>
  <si>
    <t>用于旅游基础设施建设、旅游产品研发，培育精品线路和旅游宣传促销，旅游企业、星级酒店、星级农家乐品牌提升奖励，航线补助，旅游标准化试点城市创建等，旅游、体育等节会筹办</t>
  </si>
  <si>
    <t>旅游局、体育局、文广新局等部门提出计划，发改委、财政局审核后，报市政府审定</t>
  </si>
  <si>
    <r>
      <t>4</t>
    </r>
    <r>
      <rPr>
        <sz val="11"/>
        <rFont val="宋体"/>
        <family val="0"/>
      </rPr>
      <t>、公交线路及</t>
    </r>
    <r>
      <rPr>
        <sz val="11"/>
        <rFont val="Times New Roman"/>
        <family val="1"/>
      </rPr>
      <t>IC</t>
    </r>
    <r>
      <rPr>
        <sz val="11"/>
        <rFont val="宋体"/>
        <family val="0"/>
      </rPr>
      <t>卡补贴</t>
    </r>
  </si>
  <si>
    <r>
      <t>包括老年人刷卡、各种优惠卡补贴，老年人乘车保险，公交运营补贴，</t>
    </r>
    <r>
      <rPr>
        <sz val="11"/>
        <rFont val="Times New Roman"/>
        <family val="1"/>
      </rPr>
      <t>2013</t>
    </r>
    <r>
      <rPr>
        <sz val="11"/>
        <rFont val="宋体"/>
        <family val="0"/>
      </rPr>
      <t>年补贴欠款</t>
    </r>
  </si>
  <si>
    <t>四、城乡社区公共设施建设与维护资金</t>
  </si>
  <si>
    <t>城乡公共基础设施建设资金和维护资金</t>
  </si>
  <si>
    <t>五、科技经费</t>
  </si>
  <si>
    <t>科技局、发改委、财政局审核</t>
  </si>
  <si>
    <t>六、人才工作专项资金</t>
  </si>
  <si>
    <r>
      <t>嘉发（</t>
    </r>
    <r>
      <rPr>
        <sz val="11"/>
        <rFont val="Times New Roman"/>
        <family val="1"/>
      </rPr>
      <t>2012</t>
    </r>
    <r>
      <rPr>
        <sz val="11"/>
        <rFont val="宋体"/>
        <family val="0"/>
      </rPr>
      <t>）</t>
    </r>
    <r>
      <rPr>
        <sz val="11"/>
        <rFont val="Times New Roman"/>
        <family val="1"/>
      </rPr>
      <t>80</t>
    </r>
    <r>
      <rPr>
        <sz val="11"/>
        <rFont val="宋体"/>
        <family val="0"/>
      </rPr>
      <t>号</t>
    </r>
  </si>
  <si>
    <t>七、社会保障及安置就业资金</t>
  </si>
  <si>
    <r>
      <t xml:space="preserve">  1</t>
    </r>
    <r>
      <rPr>
        <sz val="11"/>
        <rFont val="宋体"/>
        <family val="0"/>
      </rPr>
      <t>、城市居民医疗保险补助资金</t>
    </r>
  </si>
  <si>
    <r>
      <t xml:space="preserve">  2</t>
    </r>
    <r>
      <rPr>
        <sz val="11"/>
        <rFont val="宋体"/>
        <family val="0"/>
      </rPr>
      <t>、新型农村医疗保险补助资金</t>
    </r>
  </si>
  <si>
    <r>
      <t xml:space="preserve">  3</t>
    </r>
    <r>
      <rPr>
        <sz val="11"/>
        <rFont val="宋体"/>
        <family val="0"/>
      </rPr>
      <t>、城乡居民养老保险补助资金</t>
    </r>
  </si>
  <si>
    <r>
      <t>嘉政发（</t>
    </r>
    <r>
      <rPr>
        <sz val="11"/>
        <rFont val="Times New Roman"/>
        <family val="1"/>
      </rPr>
      <t>2011</t>
    </r>
    <r>
      <rPr>
        <sz val="11"/>
        <rFont val="宋体"/>
        <family val="0"/>
      </rPr>
      <t>）</t>
    </r>
    <r>
      <rPr>
        <sz val="11"/>
        <rFont val="Times New Roman"/>
        <family val="1"/>
      </rPr>
      <t>65</t>
    </r>
    <r>
      <rPr>
        <sz val="11"/>
        <rFont val="宋体"/>
        <family val="0"/>
      </rPr>
      <t>号</t>
    </r>
  </si>
  <si>
    <r>
      <t xml:space="preserve">  4</t>
    </r>
    <r>
      <rPr>
        <sz val="11"/>
        <rFont val="宋体"/>
        <family val="0"/>
      </rPr>
      <t>、城乡居民最低生活保障补助资金</t>
    </r>
  </si>
  <si>
    <r>
      <t>政府常务会议纪要（</t>
    </r>
    <r>
      <rPr>
        <sz val="11"/>
        <rFont val="Times New Roman"/>
        <family val="1"/>
      </rPr>
      <t>2012</t>
    </r>
    <r>
      <rPr>
        <sz val="11"/>
        <rFont val="宋体"/>
        <family val="0"/>
      </rPr>
      <t>）</t>
    </r>
    <r>
      <rPr>
        <sz val="11"/>
        <rFont val="Times New Roman"/>
        <family val="1"/>
      </rPr>
      <t>14</t>
    </r>
    <r>
      <rPr>
        <sz val="11"/>
        <rFont val="宋体"/>
        <family val="0"/>
      </rPr>
      <t>号</t>
    </r>
  </si>
  <si>
    <r>
      <t xml:space="preserve">  5</t>
    </r>
    <r>
      <rPr>
        <sz val="11"/>
        <rFont val="宋体"/>
        <family val="0"/>
      </rPr>
      <t>、社会保障和安置就业资金</t>
    </r>
  </si>
  <si>
    <r>
      <t xml:space="preserve">  6</t>
    </r>
    <r>
      <rPr>
        <sz val="11"/>
        <rFont val="宋体"/>
        <family val="0"/>
      </rPr>
      <t>、居家养老服务补助资金</t>
    </r>
  </si>
  <si>
    <t>三、固定资产投资计划</t>
  </si>
  <si>
    <t>单位：亿元</t>
  </si>
  <si>
    <r>
      <t>2013</t>
    </r>
    <r>
      <rPr>
        <b/>
        <sz val="12"/>
        <rFont val="宋体"/>
        <family val="0"/>
      </rPr>
      <t>年预计完成</t>
    </r>
  </si>
  <si>
    <r>
      <t>2014</t>
    </r>
    <r>
      <rPr>
        <b/>
        <sz val="12"/>
        <rFont val="宋体"/>
        <family val="0"/>
      </rPr>
      <t>年投资计划</t>
    </r>
  </si>
  <si>
    <t>资金来源</t>
  </si>
  <si>
    <t>备注</t>
  </si>
  <si>
    <t>市财政</t>
  </si>
  <si>
    <t>国省补</t>
  </si>
  <si>
    <t>融资及贷款</t>
  </si>
  <si>
    <t>招商引资</t>
  </si>
  <si>
    <t>自筹及其它</t>
  </si>
  <si>
    <t>嘉峪关市</t>
  </si>
  <si>
    <t>其中：</t>
  </si>
  <si>
    <t>酒钢</t>
  </si>
  <si>
    <t>地方</t>
  </si>
  <si>
    <t>附件</t>
  </si>
  <si>
    <t>嘉峪关市2018年建设项目计划清单</t>
  </si>
  <si>
    <t xml:space="preserve">                    </t>
  </si>
  <si>
    <r>
      <t xml:space="preserve"> </t>
    </r>
    <r>
      <rPr>
        <sz val="10"/>
        <rFont val="宋体"/>
        <family val="0"/>
      </rPr>
      <t>单位：万元</t>
    </r>
  </si>
  <si>
    <t>序号</t>
  </si>
  <si>
    <t>建设
性质</t>
  </si>
  <si>
    <t>主要建设内容及规模</t>
  </si>
  <si>
    <t>建设
年限</t>
  </si>
  <si>
    <t>总投资</t>
  </si>
  <si>
    <t>截止2017年到位资金</t>
  </si>
  <si>
    <t>截止2017年底完成投资</t>
  </si>
  <si>
    <t>2018年度计划</t>
  </si>
  <si>
    <t>项目建
设单位</t>
  </si>
  <si>
    <t>项目责
任单位</t>
  </si>
  <si>
    <t xml:space="preserve">备注
</t>
  </si>
  <si>
    <t>投资</t>
  </si>
  <si>
    <t>建设内容</t>
  </si>
  <si>
    <t>合计（190项）</t>
  </si>
  <si>
    <t>一、续建项目（62项）</t>
  </si>
  <si>
    <t>（一）交通体系建设项目（2项）</t>
  </si>
  <si>
    <t>G312线嘉峪关至清泉公路（嘉峪关段）工程</t>
  </si>
  <si>
    <t>续建</t>
  </si>
  <si>
    <t>嘉峪关段建设公路全长40公里</t>
  </si>
  <si>
    <t>2017
-
2019</t>
  </si>
  <si>
    <t>5000 
中央专项资金</t>
  </si>
  <si>
    <t>完成工程量的60%</t>
  </si>
  <si>
    <t>交通局</t>
  </si>
  <si>
    <t>棚户区迎宾路提升改造工程</t>
  </si>
  <si>
    <t>对迎宾路进行改造，改造道路总长5374米</t>
  </si>
  <si>
    <t>2017
-
2018</t>
  </si>
  <si>
    <t>棚改贷款8000</t>
  </si>
  <si>
    <t>建成</t>
  </si>
  <si>
    <t>建设局</t>
  </si>
  <si>
    <t>（二）生态环保项目（6项）</t>
  </si>
  <si>
    <t>嘉北污水处理厂及管网建设项目</t>
  </si>
  <si>
    <t>建设一座处理嘉北区域生活和工业污水设计规模3.5万立方米/日污水处理厂及配套的管网等</t>
  </si>
  <si>
    <t>1100
政府性专项债券1100</t>
  </si>
  <si>
    <t>完成所有工程建设任务</t>
  </si>
  <si>
    <t>甘肃润源环境资源科技有限公司</t>
  </si>
  <si>
    <t>工业园区管委会</t>
  </si>
  <si>
    <t>嘉峪关市第二污水处理厂建设工程</t>
  </si>
  <si>
    <t>在金港南路东侧区域新建污水收集管网22.4公里，管径为DN300-DN800;在城市南区金港南路以东、花明路以北处新建1000立方米/日的污水提升泵站一座，并利用已敷设PE管网，将污水收集至市污水处理厂处理；在五大市场新建500立方米/日的污水提升泵站一座，敷设DN110的PE污水输送管道330米，配套建设一体化污水处理设施</t>
  </si>
  <si>
    <t>2017
-
2020</t>
  </si>
  <si>
    <t xml:space="preserve">
5000
政府性债券3000 
 市级环保专项资金100  
 专项建设基金
1900
</t>
  </si>
  <si>
    <t>完成年度建设内容</t>
  </si>
  <si>
    <t>大草滩水库至世界文化遗产公园供水工程</t>
  </si>
  <si>
    <t>敷设输水管线13.39公里，年供水量300万立方米</t>
  </si>
  <si>
    <t>水务局</t>
  </si>
  <si>
    <t>南干二支渠嘉峪关段改造工程</t>
  </si>
  <si>
    <t>改建支渠4.365公里，其中2.93公里为梯形明渠，采用C20混凝土现浇，1.43公里为矩形明渠，采用C25钢筋混凝土衬砌，改建渠系建筑物22座</t>
  </si>
  <si>
    <t>2017
- 
2018</t>
  </si>
  <si>
    <t>市财政
400</t>
  </si>
  <si>
    <t>三镇燃煤锅炉改造项目</t>
  </si>
  <si>
    <t>改造</t>
  </si>
  <si>
    <t>改造三镇区域内部分锅炉，主要包括：文殊镇及镇属单位、文殊镇畜牧兽医站、峪泉镇畜牧兽医站、市苗圃、新城镇及镇属单位、三镇卫生院、农村中小学、水利站、安远沟四队东侧燃煤锅炉改造</t>
  </si>
  <si>
    <t>市级环保专项资金
1000</t>
  </si>
  <si>
    <t>完成改造</t>
  </si>
  <si>
    <t>三镇及相关  单位</t>
  </si>
  <si>
    <t>环保局</t>
  </si>
  <si>
    <t>甘肃民丰化工有限责任公司老渣场含铬污染场地修复项目</t>
  </si>
  <si>
    <t>治理</t>
  </si>
  <si>
    <t>土壤修复区域面积为53926m2，修复深度为0-4m。建设建筑废物拆除、破碎、分类、棚库修缮、地块开挖，设备进场检修，重度污染土壤湿法解毒，污染卵砾石淋洗（包含污水处理），中轻度渣土化学还原等，后期需进行地块清理、平整、地块监测、工程验收、清理退场</t>
  </si>
  <si>
    <t>2016年中央土壤污染防治专项资金
4900</t>
  </si>
  <si>
    <t>完成阶段性修复工作</t>
  </si>
  <si>
    <t>甘肃民丰化工有限责任公司</t>
  </si>
  <si>
    <t>（三）工业项目（12项）</t>
  </si>
  <si>
    <t>一特汽车制造有限公司多功能专用汽车生产项目</t>
  </si>
  <si>
    <t>建设年产10万辆多功能整车汽车生产基地及配套服务设施</t>
  </si>
  <si>
    <t>完成改装车间建设任务，使年生产能力达到3万辆</t>
  </si>
  <si>
    <t>嘉峪关一特汽车制造公司</t>
  </si>
  <si>
    <t>中核嘉华核技术产业园</t>
  </si>
  <si>
    <t>建设备品备件加工、核容器生产、压力容器设计、制造等为一体的核技术产业园，为404公司主工艺厂安全稳定运行起辅助作用</t>
  </si>
  <si>
    <t>建成一二期工程</t>
  </si>
  <si>
    <t>中核嘉华设备制造股份公司</t>
  </si>
  <si>
    <t>天成彩铝公司绿色短流程铸轧铝深加工项目</t>
  </si>
  <si>
    <t>建设40万吨铸轧铝生产线，建设热轧车间、冷轧车间、彩板车间等</t>
  </si>
  <si>
    <t>2016     -   2018</t>
  </si>
  <si>
    <t>完成年度建设任务</t>
  </si>
  <si>
    <t>甘肃酒钢天成彩铝有限责任公司</t>
  </si>
  <si>
    <t>工信委</t>
  </si>
  <si>
    <t>不锈钢铬钢酸洗线建设项目</t>
  </si>
  <si>
    <t>建设主厂房、铬钢酸洗设备，配套供配电、电器系统及计算机控制系统等</t>
  </si>
  <si>
    <t>酒钢宏兴</t>
  </si>
  <si>
    <t>工业园区研发中心基地项目</t>
  </si>
  <si>
    <t>建设科技研发中心、产品开发中心、企业孵化中心、商务中心、职工公寓、食堂及道路、绿化、给排水等相关附属设施，并购置研发设施设备及办公设施等</t>
  </si>
  <si>
    <t>2016
-
2019</t>
  </si>
  <si>
    <t>嘉峪关市共嘉实业有限责任公司</t>
  </si>
  <si>
    <t>年产60万吨石英砂生产线建设一、二期项目</t>
  </si>
  <si>
    <t>项目分两期建设，利用已有建筑面积7224平方米，新建循环沉淀池，购进双螺旋洗矿机、低压脉冲长袋收尘器、对辊破碎机、耐高温库顶尘器等设备，建设玻璃原料生产线2条</t>
  </si>
  <si>
    <t>建成二期工程</t>
  </si>
  <si>
    <t>嘉峪关翔程生态科技开发有限公司</t>
  </si>
  <si>
    <t>工业园区
管委会</t>
  </si>
  <si>
    <t>LED节能灯及汽车充电桩生产加工项目</t>
  </si>
  <si>
    <t>购置安装生产设备新建LED灯及新能源汽车充电桩生产线，建设生产厂房，办公及职工生活用房，配套建设相应工辅设施</t>
  </si>
  <si>
    <t>2017  -  2018</t>
  </si>
  <si>
    <t>嘉峪关齐鑫源电气科技有限公司</t>
  </si>
  <si>
    <t>沥青搅拌站建设项目</t>
  </si>
  <si>
    <t>新建年产40万吨沥青搅拌站一座，配套建设办公用房、综合用房、储料仓、配电室，购置并安装沥青混合搅拌设备1套，其它机械及车辆14台</t>
  </si>
  <si>
    <t>嘉峪关昂明建业有限公司</t>
  </si>
  <si>
    <t>纯净水、矿泉水生产项目</t>
  </si>
  <si>
    <t>新建厂房、职工宿舍等公辅设施，购置过滤机、灌装机等主要设备</t>
  </si>
  <si>
    <t>嘉峪关市鸿康豆制品加工中心</t>
  </si>
  <si>
    <t>铝渣回收综合利用技术改造项目</t>
  </si>
  <si>
    <t>在原有铝渣回收综合利用项目基础上进行升级改造，新建生产厂房及库房4500平米，增加回转窑（Φ2.5m×50m）、铝渣分离机（炒灰机）、破碎机系统、冷却系统和收尘系统等设备</t>
  </si>
  <si>
    <t>嘉峪关澄宇金属材料有限责任公司</t>
  </si>
  <si>
    <t>新型农业机械设备生产项目</t>
  </si>
  <si>
    <t>项目分两期建设，新建生产厂房、办公生活用房等公辅设施，购置剪板机、折边机、数控机床、磨床等主要设备</t>
  </si>
  <si>
    <t>甘肃晨光管业有限公司</t>
  </si>
  <si>
    <t>炭黑生产线技术装备升级异地搬迁二期延期项目</t>
  </si>
  <si>
    <t>技改</t>
  </si>
  <si>
    <t>建成年产2万吨中高端炭黑的生产线</t>
  </si>
  <si>
    <t>嘉峪关大友嘉能化工有限公司</t>
  </si>
  <si>
    <t>（四）文化旅游项目（9项）</t>
  </si>
  <si>
    <t>丝绸之路文化博览园项目</t>
  </si>
  <si>
    <t>项目以丝路文化、长城文化、华夏历史文化、边塞古城文化、民俗文化等为创意基础，由园外集散区、停车场区、主题体验区三大板块构成，配套建设园内供水、供电、道路等基础设施配套工程</t>
  </si>
  <si>
    <t>2016
-
2018</t>
  </si>
  <si>
    <t>全部完成建设任务，并投入运营</t>
  </si>
  <si>
    <t>嘉峪关丝绸之路文化科技有限公司</t>
  </si>
  <si>
    <t>嘉峪关文化旅游集团有限公司、深圳华强方特文化科技集团股份有限公司</t>
  </si>
  <si>
    <t>甘肃首嘉文化旅游产业园（河西走廊游客集散中心一期）</t>
  </si>
  <si>
    <t>总建筑面积127514.25平方米，其中：机场南路3322号主体服务区45003平方米包括游客集散中心公共服务区、嘉峪关市智慧旅游大数据中心、旅游纪念品制作展示体验中心、西域疆里民宿、嘉嘉会议会展中心、，旅游衍生品体验中心、嘉峪关虚拟畅游、嘉峪关市创客孵化基地等，旅游集散中心新增配建停车场面积24406平方米</t>
  </si>
  <si>
    <t>甘肃首嘉文化旅游产业有限公司</t>
  </si>
  <si>
    <t>旅游局</t>
  </si>
  <si>
    <t>草湖国家湿地公园建设项目</t>
  </si>
  <si>
    <t>启动湿地保育区和恢复重建区生态建设；完成湿地公园服务区建设；完成湿地宣教、监测、科研基础设施建设及仪器设备配套；完成戈壁特色旅游区建设</t>
  </si>
  <si>
    <t>农林局</t>
  </si>
  <si>
    <t>世界文化遗产公园花博园项目</t>
  </si>
  <si>
    <t>占地面积40万平方米，整体景观分为历史文化区、花卉博览区、滨水花田区和民俗体验区。一期实施场地平整及绿化种植工程，二期实施水系及景观设施工程</t>
  </si>
  <si>
    <t xml:space="preserve">
6500
市财政500国开行贷款6000
</t>
  </si>
  <si>
    <t>完成一期绿化种植</t>
  </si>
  <si>
    <t>嘉峪关旅游景区管理开发有限公司</t>
  </si>
  <si>
    <t>大景区管委会</t>
  </si>
  <si>
    <t>世界文化遗产保护与展示工程—停车场项目</t>
  </si>
  <si>
    <t>新建停车场一座，为地上一层，地下一层，总建筑面积43676.31平方米</t>
  </si>
  <si>
    <t>4000
市财政1500
国开行贷款2500</t>
  </si>
  <si>
    <t>5月1日前完成地上停车场工程，7月1日前完成全部工程内容</t>
  </si>
  <si>
    <t>世界文化遗产保护与展示工程—长城博物馆项目</t>
  </si>
  <si>
    <t>总建筑面积9979平方米，主体结构高度6.3米，地上1层，局部2层。主要有展览厅、文物库房、研究室、游客管理办公室、设备机房等功能区</t>
  </si>
  <si>
    <t>3000
政府性债券2000
国开行贷款1000</t>
  </si>
  <si>
    <t>主体建成</t>
  </si>
  <si>
    <t>世界文化遗产保护与展示工程—遗产监测中心项目</t>
  </si>
  <si>
    <t>建筑面积8460平方米，其中地上8100平方米，地下360㎡，主要有监测室、监测站、资料室、档案室、学术报告厅等</t>
  </si>
  <si>
    <t>政府性债券
500</t>
  </si>
  <si>
    <t>世界文化遗产保护与展示工程—景观湖项目</t>
  </si>
  <si>
    <t>景观湖区域整体规划面积约20万平方米，其中水域面积约8万平方米，设计库容19.5万立方米，重点建设湖主体、长城诗词园、室外观演舞台、樟子松林等景观节点</t>
  </si>
  <si>
    <t>1500
市财政500
国开行贷款1000</t>
  </si>
  <si>
    <t>世界文化遗产监测系统二期工程</t>
  </si>
  <si>
    <t>实施是监测中心内部设施设备购置安装等工作</t>
  </si>
  <si>
    <t>丝路（长城）文化研究院</t>
  </si>
  <si>
    <t>（五）社会保障及民生项目（10项）</t>
  </si>
  <si>
    <t>嘉峪关市第一人民医院建设项目（一期）和儿童专科病区医疗辅属专项配套工程</t>
  </si>
  <si>
    <t>实施室内重点部位二次装修、实施医疗净化、实验室、医疗污废水处理、医用气体、弱电、物流传输系统、太阳能热水系统、引导标识系统、室外及环境景观、分布式光伏发电等工程</t>
  </si>
  <si>
    <t>市第一人民
医院</t>
  </si>
  <si>
    <t>卫计委</t>
  </si>
  <si>
    <t>怡心苑康复医养养老中心新建及改造项目</t>
  </si>
  <si>
    <t>建设面积34800平方米，其中新建康复医养中心11000平方米和医养养老中心及附属设施16000平方米。老厂区改造7800平方米，车间改造5000平方米；老年大学3000平方米，老年体育健身房2000平方米；休闲生态园2800平方米；配套建设绿化美化及停车场等附属设施</t>
  </si>
  <si>
    <t>完成主体工程建设任务</t>
  </si>
  <si>
    <t>嘉峪关市沃土果蔬酒业有限责任公司</t>
  </si>
  <si>
    <t>民政局</t>
  </si>
  <si>
    <t>嘉峪关市救助管理站和流浪未成年人救助保护中心</t>
  </si>
  <si>
    <t>总建筑面积2500平方米，其中：救助管理站建筑面积1500平方米，设置床位50张。市流浪未成年人救助保护中心建筑面积1000平方米</t>
  </si>
  <si>
    <t>省补资金100</t>
  </si>
  <si>
    <t>完成主体工程建设</t>
  </si>
  <si>
    <t>酒钢医院危旧门诊综合楼改扩建项目</t>
  </si>
  <si>
    <t>总建筑面积28000平方米</t>
  </si>
  <si>
    <t>酒钢医院</t>
  </si>
  <si>
    <t>嘉峪关市南市区小学建设项目</t>
  </si>
  <si>
    <t>新建校舍建筑面积12876平方米，主要包括：普通教室和心理咨询室、办公室、图书阅览室、计算机教室以及室外配套工程，地面硬化、绿化等</t>
  </si>
  <si>
    <t>市财政
1280</t>
  </si>
  <si>
    <t>教育局</t>
  </si>
  <si>
    <t>嘉峪关市南市区幼儿园建设项目</t>
  </si>
  <si>
    <t>新建校舍建筑面积为6750平方米，主要包括：幼儿教室、教室办公室、活动室、寝室及室外配套工程，地面硬化、绿化等</t>
  </si>
  <si>
    <t>市财政
1000</t>
  </si>
  <si>
    <t>棚户区---福民街区幼儿园建设项目</t>
  </si>
  <si>
    <t>新建校舍建筑面积5880平方米，主要包括：幼儿教室、办公室、活动室、寝室及室外配套工程，地面硬化、绿化等</t>
  </si>
  <si>
    <t>1450
棚改贷款650
市财政800</t>
  </si>
  <si>
    <t>完成</t>
  </si>
  <si>
    <t>棚户区---建林街区幼儿园建设项目</t>
  </si>
  <si>
    <t>新建校舍建筑面积5780平方米，主要包括：幼儿教室、办公室、活动室、寝室及室外配套工程，地面硬化、绿化等</t>
  </si>
  <si>
    <t>1400
棚改贷款600
市财政800</t>
  </si>
  <si>
    <t>市师范附属学校综合教学楼建设项目</t>
  </si>
  <si>
    <t>新建校舍建筑面积为7214平方米，主要包括：普通教室、实验室、风雨教室等功能教室及室外配套工程</t>
  </si>
  <si>
    <t>省补资金467</t>
  </si>
  <si>
    <t>康乐寿医护养老新建康复与健康管理服务楼项目</t>
  </si>
  <si>
    <t>社会福利院北院区院内东侧新建一栋康复与健康管理服务楼，总建筑面积3693.17平方米</t>
  </si>
  <si>
    <t>市财政
500</t>
  </si>
  <si>
    <t>（六）农业及产业化项目（1项）</t>
  </si>
  <si>
    <t>清真定点屠宰场项目</t>
  </si>
  <si>
    <t>总建筑面积4582平方米，新建牛羊屠宰加工车间、牛羊屠宰线项目牛羊屠宰线、待宰圈舍、隔离间、待宰间、急宰间、库房，配套相关设施设备</t>
  </si>
  <si>
    <t>嘉峪关忠峰养殖厂</t>
  </si>
  <si>
    <t>（七）公共服务项目（5项）</t>
  </si>
  <si>
    <t>2017年派出所建设项目</t>
  </si>
  <si>
    <t>实施建设路派出所、五一路派出所项目建设，总建筑面积4439平方米，其中：建设路派出所建筑面积2238平方米，五一路派出所建筑面积2201平方米。配套建设室外工程、派出所信息化工程及五小工程</t>
  </si>
  <si>
    <t>市财政
300</t>
  </si>
  <si>
    <t>公安局</t>
  </si>
  <si>
    <t>棚户区社区服务中心建设项目</t>
  </si>
  <si>
    <t>新建建林、东安社区服务中心，总建筑面积3000平方米</t>
  </si>
  <si>
    <t>棚改贷款600</t>
  </si>
  <si>
    <t>长城区</t>
  </si>
  <si>
    <t>嘉峪关市中级人民法院审判法庭及配套工程</t>
  </si>
  <si>
    <t>新建审判法庭一幢，总建筑面积14320平方米，其中：地上建筑面积13891平方米，地下建筑面积429平方米。配套建设室外管线，室外道路、绿化等室外工程</t>
  </si>
  <si>
    <t>4000
市财政1000
自筹
3000</t>
  </si>
  <si>
    <t>法院</t>
  </si>
  <si>
    <t>嘉峪关市不动产登记事务中心维修改造项目</t>
  </si>
  <si>
    <t>改造
续建</t>
  </si>
  <si>
    <t>市不动产登记事务中心进行维修改造，总改造面积1714平方米</t>
  </si>
  <si>
    <t>省级专项资金363</t>
  </si>
  <si>
    <t>国土局</t>
  </si>
  <si>
    <t>2017年度基础测绘项目</t>
  </si>
  <si>
    <t>实施国土一张图移动应用系统建设，对基础测绘成果更新</t>
  </si>
  <si>
    <t>省级专项资金395</t>
  </si>
  <si>
    <t>（八）棚户区改造及房地产开发项目（11项）</t>
  </si>
  <si>
    <t>嘉峪关市雍平街区棚户区改造项目1-5期</t>
  </si>
  <si>
    <t>32栋6层住宅，1108套共计14.11万平方米</t>
  </si>
  <si>
    <t>国开行贷款18500</t>
  </si>
  <si>
    <t>城投公司</t>
  </si>
  <si>
    <t>城投公司
房管局</t>
  </si>
  <si>
    <t>嘉峪关市雍平街区棚户区改造项目六期（1标段）</t>
  </si>
  <si>
    <t>2栋18层住宅，1栋7层住宅，4.6万平方米</t>
  </si>
  <si>
    <t>国开行贷款1000</t>
  </si>
  <si>
    <t>嘉峪关市2016年度建新片区棚户区改造小区内配套基础设施建设项目</t>
  </si>
  <si>
    <t>敷设小区内给排水管线7.35公里，采暖管线7.60公里，供气管线4.89公里，供电管线53.25公里，小区硬化4.87万平方米，小区绿化4.53万平方米，配套建设小区内停车位 1.35万平方米等</t>
  </si>
  <si>
    <t>中央预算内资金2217</t>
  </si>
  <si>
    <t>文旅集团</t>
  </si>
  <si>
    <t>文旅集团
房管局</t>
  </si>
  <si>
    <t>嘉峪关市2016年度永乐片区棚户区改造小区内配套基础设施建设项目</t>
  </si>
  <si>
    <t>敷设小区内给排水管线4.19公里，采暖管线2.49公里，供气管线1.88公里，供电管线23.15公里，小区硬化1521.02平方米，小区绿化1513.31平方米，配套建设小区内停车位507平方米等</t>
  </si>
  <si>
    <t>中央预算内资金745</t>
  </si>
  <si>
    <t>嘉峪关市2017年度建安片区棚户区改造小区内配套基础设施建设项目</t>
  </si>
  <si>
    <t>敷设小区内给排水管线5.5公里，采暖管线4.7公里，供气管线1.96公里，供电管线7.7公里，小区硬化1.7万平方米，小区绿化面积1.04万平方米，建设小区路灯28盏，配套建设停车位3600平方米等</t>
  </si>
  <si>
    <t>中央预算内资金1080</t>
  </si>
  <si>
    <t>嘉峪关市2017年度建林片区棚户区改造小区内配套基础设施建设项目</t>
  </si>
  <si>
    <t>敷设小区内给排水管线11.74公里，采暖管线6.42公里，供气管线9.83公里，供电管线11.95公里，小区硬化8.12万平方米，小区绿化面积5.72万平方米，建设小区路灯130盏，配套建设停车位1.27万平方米等</t>
  </si>
  <si>
    <t>中央预算内资金4288</t>
  </si>
  <si>
    <t>嘉峪关市2017年度雍平片区棚户区改造小区内配套基础设施建设项目</t>
  </si>
  <si>
    <t>敷设小区内给排水管线12.2公里，采暖管线7公里，供气管线4.28公里，供电管线35公里，小区硬化3.5万平方米，小区绿化4万平方米，建设小区路灯400盏等</t>
  </si>
  <si>
    <t>中央预算内资金3529</t>
  </si>
  <si>
    <t>嘉峪关市润泽公馆商品住宅楼项目</t>
  </si>
  <si>
    <t>新建润泽公馆商品住宅及商业综合楼48栋，总建筑面积199703平方米，分六期实施</t>
  </si>
  <si>
    <t>2016
-
2020</t>
  </si>
  <si>
    <t>嘉峪关润业房地产开发有限责任公司</t>
  </si>
  <si>
    <t>房管局</t>
  </si>
  <si>
    <t>嘉峪关市锦尚世家住宅小区项目</t>
  </si>
  <si>
    <t>锦尚世家住宅小区总建筑面积为164318.39平方米，项目分三期建设</t>
  </si>
  <si>
    <t>2015
-
2020</t>
  </si>
  <si>
    <t>新天房地产开发有限公司</t>
  </si>
  <si>
    <t>远东华府住宅小区</t>
  </si>
  <si>
    <t>新建远东华府住宅小区商品住宅楼32栋，总建筑面积201500平方米</t>
  </si>
  <si>
    <t xml:space="preserve">
嘉峪关远东房地产开发公司</t>
  </si>
  <si>
    <t xml:space="preserve">大众嘉园住宅小区    </t>
  </si>
  <si>
    <t>新建大众嘉园住宅小区商品住宅楼4栋，总建筑面积29092平方米，其中：地上面积25012平方米，地下面积4080平方米</t>
  </si>
  <si>
    <t>泰和置业</t>
  </si>
  <si>
    <t>（九）商贸物流项目（6项）</t>
  </si>
  <si>
    <t>国泰大酒店有限公司嘉丰源大厦</t>
  </si>
  <si>
    <t>建设酒店、公寓式综合楼及附属设施，总建筑面积69600平方米</t>
  </si>
  <si>
    <t>完成室内外装修，并投入使用</t>
  </si>
  <si>
    <t>嘉峪关国泰大酒店有限公司</t>
  </si>
  <si>
    <t>国际港务区管委会</t>
  </si>
  <si>
    <t>紫轩国际建设项目</t>
  </si>
  <si>
    <t>总建筑面积5万平方米，建设生态景观型商业综合体，包含零售、餐饮、娱乐、休闲、健身等</t>
  </si>
  <si>
    <t>完成土建工程施工任务</t>
  </si>
  <si>
    <t>酒钢集团中天置业有限公司</t>
  </si>
  <si>
    <t>玉龙湾文化旅游商业综合体建设项目</t>
  </si>
  <si>
    <t>新建集美食、购物、休闲度假为一体的玉龙湾休闲生态园，总建筑面积约80000平方米</t>
  </si>
  <si>
    <t>2015
-
2018</t>
  </si>
  <si>
    <t>瑞隆房地产有限责任公司</t>
  </si>
  <si>
    <t>金翼城乡电商快递物流集散中心</t>
  </si>
  <si>
    <t>规划总占地面积90亩，一期主要建设综合性仓储分拣中心2座；二期工程主要建设电商综合办公楼、城乡电商快递分拣仓储中心、农业（水果、蔬菜、畜牧及农副产品）电商商品仓储中心及配套设施</t>
  </si>
  <si>
    <t>建成一期工程</t>
  </si>
  <si>
    <t>嘉峪关市金翼城乡电商快递物流集散中心有限责任公司</t>
  </si>
  <si>
    <t>嘉峪关广场假日酒店扩建工程</t>
  </si>
  <si>
    <t>对嘉峪关广场假日酒店进行扩建，扩建面积7355平方米，配套给排水、暖通、电气、消防、布线、绿化、硬化、照明等工程</t>
  </si>
  <si>
    <t>甘肃鼎安房地产开发有限公司</t>
  </si>
  <si>
    <t>金茂财富广场改扩建项目</t>
  </si>
  <si>
    <t>续建改造</t>
  </si>
  <si>
    <t>改建综合楼一栋，总建筑面积24122平方米</t>
  </si>
  <si>
    <t>甘肃长富金茂实业有限公司</t>
  </si>
  <si>
    <t>二、新建项目（118项）</t>
  </si>
  <si>
    <t>（一）交通体系项目（5项）</t>
  </si>
  <si>
    <t>S06嘉酒北绕城高速公路嘉峪关段工程</t>
  </si>
  <si>
    <t>新建</t>
  </si>
  <si>
    <t>新建嘉峪关境内高速公路49公里</t>
  </si>
  <si>
    <t>2018
-
2020</t>
  </si>
  <si>
    <t>驻嘉68217部队至68208装甲部队训练场（祁丰区嘉峪关段）</t>
  </si>
  <si>
    <t>新建三级公路33公里</t>
  </si>
  <si>
    <t>2018
-
2019</t>
  </si>
  <si>
    <t>开工建设，并完成路基基础施工任务</t>
  </si>
  <si>
    <t>交战办</t>
  </si>
  <si>
    <t>工业园区部分基础设施建设项目</t>
  </si>
  <si>
    <t>对工业园区部分道路进行新建及改造，安装双侧路灯，配套电缆、检查井等附属设施；敷设绿化供水管道；改造工业园区道路绿化带滴管带，对部分供水主管道及阀门进行维修</t>
  </si>
  <si>
    <t>68207部队坦克路至关园子（摸拟）训练场战备公路</t>
  </si>
  <si>
    <t>新建三级公路11.3公里</t>
  </si>
  <si>
    <t>2018年农村公路撤并建制村通硬化公路项目</t>
  </si>
  <si>
    <t>改扩建村道50.9公里</t>
  </si>
  <si>
    <t>（二）城镇基础设施项目（20项）</t>
  </si>
  <si>
    <t>“三供一业”分离移交改造项目</t>
  </si>
  <si>
    <t>改造四O四生活基地现有7个生活小区，共计8022户管网；兰州铁路局嘉峪关市职工家属区现有17个生活小区，191栋楼管网；酒钢公司职工生活小区47个生活小区，共计75337户管网；嘉峪关供电公司职工家属区现有3个生活小区，共计648户管网；实施大唐祁连水电有限公司职工家属区、大唐八O三发电厂职工家属区、嘉关市烟草公司职工家属区管网等</t>
  </si>
  <si>
    <t>完成年度改造任务</t>
  </si>
  <si>
    <t xml:space="preserve">
四〇四公司
兰州铁路局
酒钢公司
供电公司
烟草公司
大唐803电厂
大唐祁连水电公司
</t>
  </si>
  <si>
    <t>财政局
建设局
房管局</t>
  </si>
  <si>
    <t>棚户区道路改造提升工程</t>
  </si>
  <si>
    <t>改造五一路5.6公里，朝阳路1.7公里，建设路3.6公里、雄关路2.2公里、钢城路1.3公里、富强西路1.4公里，惠民街西侧道路800米，共计七条道路的改造提升项目</t>
  </si>
  <si>
    <t>五一路到位中央资金2450</t>
  </si>
  <si>
    <t>完成年度计划建设任务</t>
  </si>
  <si>
    <t>嘉峪关世界文化遗产保护与展示工程区域架空线路入地改造项目</t>
  </si>
  <si>
    <t>新建新北郊变南侧至双拥路段双列地下电缆隧道800米；1#管廊西端至水源地变电所地下电缆隧道1900米；1#管廊西端沿双拥路北侧、峪新公路东侧至新狼牵线6#角钢塔地下电缆隧道1300米；关城南路东侧沿兰新西路半通行电缆沟1300米；丝博园下穿道路东侧至1#管廊半通行电缆300米；关城南路北侧至双拥路路口穿管埋地敷设线路;对区域内10千伏、35千伏、110千伏架空线路及通讯线路改造埋地敷设</t>
  </si>
  <si>
    <t>城市地下管网建设工程（四期）</t>
  </si>
  <si>
    <t>改造给水管DN50-500/16.03公里；新建给水管线DN200-400/6公里；共计管线22.03公里；对全市区供热管线改造共计6.845*2公里；对全市老街区及道路老化排水管线改造更换共计11.8公里；城区新建天然气管网10.32公里</t>
  </si>
  <si>
    <t>“十三五”农网改造升级项目</t>
  </si>
  <si>
    <t>建设110千伏变电站2座，变压器4台，变电容量18万千伏安，线路22公里。35千伏工程变电站1座，变压器1台，变电容量1万千伏安</t>
  </si>
  <si>
    <t>完成年度任务</t>
  </si>
  <si>
    <t>嘉峪关供电公司</t>
  </si>
  <si>
    <t>嘉峪关
供电公司</t>
  </si>
  <si>
    <t>城区照明设施节能改造工程</t>
  </si>
  <si>
    <t>实施城市道路路灯光源节能改造、电缆、配电箱及路灯监控系统的提升改造</t>
  </si>
  <si>
    <t>节能公司
（合同能源管理）</t>
  </si>
  <si>
    <t>2018年城市道路新建及改造工程</t>
  </si>
  <si>
    <t>实施嘉文路、规划西环路、雄关大道北段道路新建、消防大楼南侧非机动车道及人行道、石关路北段道路、峪关路北段道路、南湖学府南侧、西侧非机动车道及人行道、南市区规划二路道路、南湖学府周边非机动车道及人行道、公安局门口非机动车道及人行道、润泽公馆非机动车道及人行道、水立方北侧非机动车道及人行道、五大市场门前5米非机动车道及人行道新建及天诚美居周边道路路灯安装工程、跨清嘉高速和观礼大桥加固维修、紫玉大酒店南侧人行道新建100米、玉泉路东侧人行道新建工程等</t>
  </si>
  <si>
    <t>2018年公交车采购</t>
  </si>
  <si>
    <t>2018年报废公交车26辆，2018年线路优化调整需公交车14辆，共计采购40辆。均采用纯电动新能源公交车，车身长8-9米</t>
  </si>
  <si>
    <t>完成购置</t>
  </si>
  <si>
    <t>2018年园林绿化建设项目</t>
  </si>
  <si>
    <t>新建
改造</t>
  </si>
  <si>
    <t>实施新建棚户区周边防护林建设及道路周边绿化提升改造，新建绿地面积18.55万平方米</t>
  </si>
  <si>
    <t>园林局</t>
  </si>
  <si>
    <t>讨赖河通行便桥建设工程</t>
  </si>
  <si>
    <t>在讨赖河新建8米宽人行便桥一座，配套建设其它附属设施</t>
  </si>
  <si>
    <t>供热管网新建及改造工程</t>
  </si>
  <si>
    <t>在南市区龙王滩区域新建一座供热能力30000平方米换热站；改建一座供热能力30000平方米换热站；远期预留140000平方米供热能力。新建DN125至DN250一级供热管网2X3502米；新建DN200二级供热管网2X1252米。南市区改造DN500一级管网2X412米</t>
  </si>
  <si>
    <t>城市规划编制项目</t>
  </si>
  <si>
    <t>实施城市规划管理信息化建设项目、城市设计专项规划、城市“双修”专项规划、控制性详细规划、城乡基层公共文化设施规划、城市博物馆西院广场砖更换</t>
  </si>
  <si>
    <t>规划局</t>
  </si>
  <si>
    <t>既有居住建筑供热计量及节能改造项目</t>
  </si>
  <si>
    <t>计划对朝阳街10栋楼、400户，祁连街区10栋楼、400户，昌明街18栋楼、750户，工人文化宫西侧住宅楼约2万平方米，共计约13.7万平方米既有居住建筑进行供热计量及节能改造</t>
  </si>
  <si>
    <t>完成改造任务</t>
  </si>
  <si>
    <t>公交电子站牌</t>
  </si>
  <si>
    <t>新增公交站点共计248个，其中：建成道路中公交站点217个，2018年线路优化公交站点31个。建设LCD电子站牌及与之相配套的光纤、24小时强电接入附属设施</t>
  </si>
  <si>
    <t>酒钢三中教师公寓基础设施配套建设工程</t>
  </si>
  <si>
    <t>配套建设酒钢三中教师公寓周边道路、绿化、管网等基础设施</t>
  </si>
  <si>
    <t>兰新路雨水管线改造工程</t>
  </si>
  <si>
    <t>改造兰新东路（祁连路、兰新路雨水管线接入东线防洪沟），新建管线400米，双侧300米暗涵</t>
  </si>
  <si>
    <t>丝路嘉东物流园基础设施配套项目</t>
  </si>
  <si>
    <t>新建丝路嘉东物流园（五大市场）大门一座，实施场地平整、道路硬化、绿化等</t>
  </si>
  <si>
    <t xml:space="preserve">国际港务区管委会      </t>
  </si>
  <si>
    <t>2018年嘉峪关市公共卫生间建设项目</t>
  </si>
  <si>
    <t>新建
改建</t>
  </si>
  <si>
    <t>2018年新建旅游公共卫生间10座，其中：新建6座、改建4座</t>
  </si>
  <si>
    <t>环卫局</t>
  </si>
  <si>
    <t>市公交公司公交调度站新建工程</t>
  </si>
  <si>
    <t>在建安街和河口西路各建一个调度站，其中建安街面积3126平方米，河口西路7600平方米，包括调度室、保安室、维修间、材料库房、车辆保洁间、停车场及监控系统,铺设消防、供暖、供电、上下水及绿化、围墙等附属设施</t>
  </si>
  <si>
    <t>农村太阳能路灯工程</t>
  </si>
  <si>
    <t>(1)改造三镇现有太阳能路灯200套，更换电池、采光板及控制器等，共计105万元；(2)在新城镇村组道路安装太阳能路灯1083盏，每盏5000元，共计542万元</t>
  </si>
  <si>
    <t>（三）公共服务项目（8项）</t>
  </si>
  <si>
    <t>嘉峪关市强制隔离戒毒所新建项目一期</t>
  </si>
  <si>
    <t>新建中型戒毒所一座，设计收治学员400人，建筑面积12496平方米，配套建设室外工程及智能技防监控系统</t>
  </si>
  <si>
    <t>完成主体工程</t>
  </si>
  <si>
    <t>2018年派出所业务用房建设项目</t>
  </si>
  <si>
    <t>新建胜利路、新华路、前进路、新城镇及文殊镇派出所。其中城区派出所每所建筑面积2500平方米，共计7500平方米；三镇派出所每所建筑面积1550平方米，共计3100平方米；配套建设室外工程、派出所信息化工程及五小工程</t>
  </si>
  <si>
    <t>建完成年度建设任务</t>
  </si>
  <si>
    <t>市公安局业务技术用房室外配套工程</t>
  </si>
  <si>
    <t>实施室外给排水、采暖、电气、消防、停车场、室外绿化、硬化、围墙、大门、门房、主体外立面装饰、室内二次装修等工程</t>
  </si>
  <si>
    <t>嘉峪关市气瓶综合检验站项目</t>
  </si>
  <si>
    <t>总建筑面积2650平方米，主要包括：天然气检测车间1371平方米，液化气检测车间580平方米，业务用房438平方米，成品堆场200平方米，锅炉房60平方米</t>
  </si>
  <si>
    <t>市场监督
管理局</t>
  </si>
  <si>
    <t>志强街区棚户区改造配套设施建设项目</t>
  </si>
  <si>
    <t>改造志强街区6栋棚户区职工宿舍，建成嘉峪关市时代记忆展示馆，主要内容包括：建筑改造、展陈项目制作、藏品征集等</t>
  </si>
  <si>
    <t>棚改贷款
1000</t>
  </si>
  <si>
    <t>住房公积金业务大厅改造及设备购置项目</t>
  </si>
  <si>
    <r>
      <t xml:space="preserve">对公积金大厅整体搬迁改造，改造面积584平方米，配套购置住房公积金系统管理软件、设备，建设网络安全系统等设施设备 </t>
    </r>
    <r>
      <rPr>
        <b/>
        <sz val="9"/>
        <rFont val="宋体"/>
        <family val="0"/>
      </rPr>
      <t xml:space="preserve"> </t>
    </r>
  </si>
  <si>
    <t>住房公积金管理中心</t>
  </si>
  <si>
    <t>看守所扩建工程智能监管系统及室外配套工程建设项目</t>
  </si>
  <si>
    <t>建设看守所智能监控系统，包括智能技防系统、智能监管系统等；实施看守所扩建项目室外配套工程，包括给水、排水、采暖、供电、室外硬化及临时安防措施等</t>
  </si>
  <si>
    <t>嘉峪关科普E站</t>
  </si>
  <si>
    <t>全市人员比较集中的广场、公园、社区、学校等窗口单位、公共场所和旅游景点及镇（村）建成50个科普E站</t>
  </si>
  <si>
    <t>科协</t>
  </si>
  <si>
    <t>（四）生态环保项目（9项）</t>
  </si>
  <si>
    <t>嘉峪关市城镇污水处理及配套管网工程建设项目</t>
  </si>
  <si>
    <t>在新城镇新建1个规模为2000m³/d的污水处理厂并配套管网，将新城镇居民点污水引入该污水处理厂；在文殊镇和峪泉镇配套污水处理管网，将污水引入嘉峪关市污水处理厂，设计总管网长度164.6公里，总占地面积4900平方米</t>
  </si>
  <si>
    <t>建设局
农林局
镜铁区
长城区
雄关区</t>
  </si>
  <si>
    <t>嘉峪关市农村户厕户厨改造工程建设项目</t>
  </si>
  <si>
    <t>实施嘉峪关市农村三镇辖区内117个村民小组户厕户厨改造</t>
  </si>
  <si>
    <t>餐厨垃圾处理项目</t>
  </si>
  <si>
    <t>建设餐厨垃圾填埋厂1座，日处理餐厨垃圾50吨，占地31亩，设计使用年限15年。建设内容包括预处理湿式处理车间、生物气处理和利用车间、废渣堆肥处理车间、污水处理车间、综合辅助区及计量传达室，配套餐厨垃圾收运系统</t>
  </si>
  <si>
    <t>城市建筑垃圾资源化综合处理项目</t>
  </si>
  <si>
    <t>建设仓库及管理用房，购置运输设备、破碎设备、环保除尘设备等生产设备</t>
  </si>
  <si>
    <t>开工建设</t>
  </si>
  <si>
    <t>嘉峪关德源环保科技有限公司</t>
  </si>
  <si>
    <t>综合执法局</t>
  </si>
  <si>
    <t>市污水处理厂处理能力升级改造工程</t>
  </si>
  <si>
    <t>近期2020年处理规模2.5万立方米/日，新建初沉池、生物反应池、深度处理车间、加药间等；改造粗细格栅间及提升泵房、旋流沉砂池、鼓风机房等</t>
  </si>
  <si>
    <t>嘉峪关市生活垃圾收运系统项目</t>
  </si>
  <si>
    <t>购置压缩站配套车辆4辆；5吨后装式压缩车4辆；8吨后装挂斗式压缩车4辆；8吨压缩车7辆； 5吨干扫车6辆；5吨湿扫车6辆；8吨干扫车4辆；8吨湿扫车4辆；道路小型收集车20辆； 雾炮车1辆；配套垃圾箱80个；分类式果皮箱1500个；移动式压缩站10座</t>
  </si>
  <si>
    <t>嘉峪关市断山口生活垃圾处理场封场项目</t>
  </si>
  <si>
    <t>本工程库区封场面积为11.9万平方米；建设内容包括垃圾堆体整形、封场构造及防渗、填埋气收集及导排、渗滤液导排及处理、封场排水及绿化工程等内容</t>
  </si>
  <si>
    <t>完成部份建设内容</t>
  </si>
  <si>
    <t>嘉峪关市农村饮用水提质增效工程</t>
  </si>
  <si>
    <t>改扩建</t>
  </si>
  <si>
    <t>实施文殊、峪泉镇农村饮水提质增效工程，主要内容包括：新建500立方米钢筋砼调蓄水池1座；铺设各类管径的PE100管线总长220公里；新建入户工程2691户</t>
  </si>
  <si>
    <t>水投公司</t>
  </si>
  <si>
    <t>水投公司
水务局</t>
  </si>
  <si>
    <t>文殊镇田家沙河治理工程</t>
  </si>
  <si>
    <t>工程以修建护岸为主，采用现浇混凝土斜坡式护岸结构型式。主要建设内容：治理沟道2.771公里,新建混凝土斜坡护岸3.649公里，其中左岸新建护岸2.046公里，右岸新建护岸1.603公里</t>
  </si>
  <si>
    <t>（五）工业项目（16项）</t>
  </si>
  <si>
    <t>益工新材料年产25万吨高精度交通用铝板项目</t>
  </si>
  <si>
    <t>主要建设年产25万吨高精度交通用铝板生产线及相关附属设施</t>
  </si>
  <si>
    <t>甘肃益工新材料有限公司</t>
  </si>
  <si>
    <t>汽车制造产业园建设项目</t>
  </si>
  <si>
    <t>以上海飞和集团嘉峪关一特汽车制造有限公司多功能整车研发项目为龙头，建设嘉峪关汽车产业园项目，建设内容主要包含汽车整车装配、零部件生产、改装汽车制造、汽车交易、汽车文化博览</t>
  </si>
  <si>
    <t>业主待定</t>
  </si>
  <si>
    <t>酒钢产业升级项目（打捆）</t>
  </si>
  <si>
    <t>经初步沟通，2018年酒钢预计投资50亿元，其中本部投入35亿元左右，包括不锈钢酸洗、铸轧铝及高炉除尘等项目</t>
  </si>
  <si>
    <t>酒钢公司</t>
  </si>
  <si>
    <t>天成彩铝公司铝材精深加工箔材项目</t>
  </si>
  <si>
    <t>建设冷轧车间、铝箔车间、亲水箔车间，年产精深铝加工箔材34.7万吨，其中铝箔13.5万吨，亲水箔6万吨，铝箔坯料15.2万吨</t>
  </si>
  <si>
    <t>完成土建施工、厂房建设等</t>
  </si>
  <si>
    <t>德弘矿业铝材加工项目</t>
  </si>
  <si>
    <t>项目以原铝液、镁锭、硅合金为原材料，采取：加温熔炼→搅拌→光谱法化学成分分析→合金成分调配→精炼→扒渣→浇铸→锯切等工艺流程，生产铝棒产品。项目达产后，可生产各种规格铝棒30万吨</t>
  </si>
  <si>
    <t>完成主厂房建设任务</t>
  </si>
  <si>
    <t>嘉峪关市德弘矿业有限公司</t>
  </si>
  <si>
    <t>酒钢本部7号高炉系统优化改造项目</t>
  </si>
  <si>
    <t>炉型重新设计、铁口重新布局、炉内冷却设施、耐材更新；冷却系统完善设计；热风系统管道完善设计；除尘系统完善；矿槽、喷煤系统缺陷处理；出铁场优化改造；风口平台扩建；水渣系统缺陷处理；检测系统完善；供配电系统升级、完善；公辅系统配套完善</t>
  </si>
  <si>
    <t>嘉东工业园高新技术产业项目</t>
  </si>
  <si>
    <t>项目总建筑面积约10万平方米，主要包括工程技术中心大楼、双创孵化大楼、标准车间，其他公辅设施及硬化绿化等</t>
  </si>
  <si>
    <t>土建施工</t>
  </si>
  <si>
    <t>甘肃普高科技企业孵化园管理有限公司</t>
  </si>
  <si>
    <t>工业园区
管委会
科技局</t>
  </si>
  <si>
    <t>装配式建筑智能制造产业基地</t>
  </si>
  <si>
    <t>新建自动化装配式构件生产流水线设备加工车间、模具加工车间、自动化预制构配件加工车间、钢结构机电加工车间、门窗生产车间、混凝土搅拌车间、研发设计中心、装配式建筑培训基地等</t>
  </si>
  <si>
    <t>宏晟电热公司3#机组超低排放改造项目</t>
  </si>
  <si>
    <t>增加脱硝反应器层数及其配套改造，在现有脱硫塔后增加脱硫二级塔、在脱硫塔后增设二级湿式电除尘等系统。对现有烟囱进行防腐改造，增加烟囱内钛合金钢套筒</t>
  </si>
  <si>
    <t>酒钢宏晟电热</t>
  </si>
  <si>
    <t>东兴铝业公司1#、2#机组超低排放改造项目</t>
  </si>
  <si>
    <t>增加脱硝反应器层数及其配套改造，在现有脱硫塔后增加脱硫二级塔、在脱硫塔后增设二级湿式电除尘等系统。对机组引风机叶片更型改造</t>
  </si>
  <si>
    <t>酒钢东兴铝业</t>
  </si>
  <si>
    <t>焦化厂1#2#焦炉环保治理项目</t>
  </si>
  <si>
    <t>新增装煤和出焦除尘系统，重新砌筑炉体；更换除尘装煤车、拦焦机等；对焦炉底板、顶板等进行加固；重建机焦侧操作台及烟道；配套建设公辅设施</t>
  </si>
  <si>
    <t>部分建成</t>
  </si>
  <si>
    <t>特种玻璃深加工项目</t>
  </si>
  <si>
    <t>项目新建平弯钢化炉管线、全自动清洁生产线、LOW-E玻璃全自动中空生产线。建成后可年产新型节能玻璃95.2万平米，其中汽车玻璃10万平方米，特种玻璃4.2万平方米，建筑玻璃81万平方米</t>
  </si>
  <si>
    <t>嘉峪关金手指商贸有限公司</t>
  </si>
  <si>
    <t>炼轧厂转炉一次除尘系统改造项目</t>
  </si>
  <si>
    <t>将1#、2#、3#转炉现有3套一次除尘系统、4台煤气鼓风机及放散烟囱拆除，建设半干法或新OG法除尘系统及配套风机站、煤气降温及放散设备</t>
  </si>
  <si>
    <t>碳钢薄板厂转炉一次除尘项目</t>
  </si>
  <si>
    <t>将碳钢薄板厂炼钢区域3座120t转炉原有的OG湿法除尘系统改造</t>
  </si>
  <si>
    <t>基本建成</t>
  </si>
  <si>
    <t>新型环保建筑材料及保温材料项目</t>
  </si>
  <si>
    <t>项目利用甘肃远大矿业有限投资公司院内闲置场地及厂房、库房，购买剪板机、开平机、冲床、搅拌机、上料机等设备，新建保温装饰一体板生产线1条，保温干混砂浆生产1条，真石漆生产线1条</t>
  </si>
  <si>
    <t>甘肃中科新材节能新材料科技有限公司</t>
  </si>
  <si>
    <t>嘉峪关亨通矿业年产6万吨矿渣棉循环综合利用（一期）项目</t>
  </si>
  <si>
    <t>新建生产车间、原材料库、成品库等公辅设施，购进回转熔炼炉、集棉器、离心机、打摺机、固化炉、切割包装机等设备，建设单线年产3万吨矿渣棉生产线2条。项目以高炉矿渣、粘结剂为原料，通过熔化→甩丝→集棉→布棉→打摺→固化→切割包装等工艺流程，生产矿渣棉条和矿渣棉板产品。项目建成后，可年产矿渣棉条和矿渣棉板产品4万吨</t>
  </si>
  <si>
    <t>嘉峪关市亨通矿业经贸有限责任公司</t>
  </si>
  <si>
    <t>（六）信息化项目（5项）</t>
  </si>
  <si>
    <t>隆佳云谷大数据中心建设项目</t>
  </si>
  <si>
    <t>建设标准化机房、大数据中心大楼及研发办公楼、职工生活中心等公辅设施，购置10万台机架服务器、3000台台式电脑及UPS配电设备、变压器等设备，建设30万KW的云计算大数据平台</t>
  </si>
  <si>
    <t>嘉峪关降佳云谷电子科技有限公司</t>
  </si>
  <si>
    <t>智慧城市及信息化建设</t>
  </si>
  <si>
    <t>实施智慧城市及大数据平台建设工程、智慧化社会治理一期项目、“雪亮工程”、嘉峪关市智能交通管理信息系统一期、智慧医疗与全民健康信息平台、保健信息化建设项目等建设项目</t>
  </si>
  <si>
    <t>各建设单位</t>
  </si>
  <si>
    <t>“智慧法院”系统建设项目</t>
  </si>
  <si>
    <t>建设视频图像综合监控系统、集中数据存储系统、数字化小型民事法庭、数字化中型刑民两用法庭、数字化大型刑民两用法庭、信息化集控中心等</t>
  </si>
  <si>
    <t>市公安局情报合成作战中心系统建设项目</t>
  </si>
  <si>
    <t>建设应用软件，包括应用产品、功能开发和实施服务等内容；配套硬件设备、手机终端采集设备功能区信息化基础设施建设</t>
  </si>
  <si>
    <t>嘉峪关市图书馆“互联网+”项目一期</t>
  </si>
  <si>
    <t>数字资源引进、嘉峪关市图书馆“互联网+”门户、云计算与云服务、地方文献数据库、数字学习中心、移动图书馆“互联网+”、数字体验、行业数据中心、一卡通与流动借阅站</t>
  </si>
  <si>
    <t>图书馆</t>
  </si>
  <si>
    <t>文广新局</t>
  </si>
  <si>
    <t>（七）文化旅游项目（11项）</t>
  </si>
  <si>
    <t>峪泉古街建设项目</t>
  </si>
  <si>
    <t>项目规划面积为434亩，建设内容为恢复历史古街、打造具有明清风格、体现丝路文化和河西风情的公馆、茶楼、酒肆、商铺、民宅、市场、口岸、戏台等街区廊坊等，业态包括旅游观光、娱乐演艺、休闲度假、文化体验、情景商业、主题酒店、客栈与民宿、后勤配套用房等</t>
  </si>
  <si>
    <t>建设除演艺大剧院之外的所有建设项目内容</t>
  </si>
  <si>
    <t>嘉峪关白鹿仓文化旅游发展有限公司</t>
  </si>
  <si>
    <t>嘉峪关文化旅游集团有限公司、陕西白鹿仓投资控股集团有限公司</t>
  </si>
  <si>
    <t>峪泉古镇项目（关城文旅特色小镇）</t>
  </si>
  <si>
    <t>项目规划建设以峪泉边塞集市、峪泉屯垦戍边民俗文化展示、峪泉西域驿站、峪泉郭荷儒家学堂、峪泉译经堂、峪泉边塞民俗文化广场、峪泉塞外水城等为一体的古镇1处。项目规划占地12万平方米，总建筑面积约14万平方米</t>
  </si>
  <si>
    <t>雄关区
文旅集团</t>
  </si>
  <si>
    <t>新城魏晋民俗文化博物馆建设项目</t>
  </si>
  <si>
    <t>在新城魏晋墓区新建一座魏晋民俗文化博物馆，以丰富和提升魏晋墓区旅游景区文化内涵和参观游览内容</t>
  </si>
  <si>
    <t>世界文化遗产保护与展示工程—基础设施及附属配套服务项目</t>
  </si>
  <si>
    <t>实施环境整治及绿化种植区域面积约为99.3万平方米；三大建筑室外水、电、燃气、通信等管网配套；园区内参观道路及广场铺装；全园100万平方米的景观照明；修建雕塑、小品、修砌等景观设施；新建安装铁艺围墙3000米；遗产公园新建公共卫生间9座，建筑面积1500平方米</t>
  </si>
  <si>
    <t>关城大景区游客服务中心内部精装修及运营设备购置项目</t>
  </si>
  <si>
    <t>游客服务中心二次精装修及运营设备采购</t>
  </si>
  <si>
    <t>嘉峪关大剧院维修项目</t>
  </si>
  <si>
    <t>维修</t>
  </si>
  <si>
    <t>屋面防水，舞台升降系统</t>
  </si>
  <si>
    <t>嘉峪关大剧院文化传媒有限公司</t>
  </si>
  <si>
    <t>嘉峪关长城石关峡段保护维修工程（嘉峪关长城墙体夯土保护维修工程四期）</t>
  </si>
  <si>
    <t>实施暗壁长城1段、暗壁一号敌台、暗壁二号敌台和暗壁支线长城保护维修</t>
  </si>
  <si>
    <t>丝路（长城）　文化研究院</t>
  </si>
  <si>
    <t>关城保护范围内部分现有建筑油饰彩画工程</t>
  </si>
  <si>
    <t>嘉峪关关城保护范围内碑廊屋面、地面、墙面和游击将军府议事厅、后堂、东西厢、书堂、门厅耳房房屋面木结构进行重新油饰彩画</t>
  </si>
  <si>
    <t>市财政56</t>
  </si>
  <si>
    <t>嘉峪关长城保护范围内环境整治项目</t>
  </si>
  <si>
    <t>对本市境内长城沿线长城保护范围内进行建筑垃圾、生活垃圾、凹槽、堆积物、冲沟等进行清理平整，恢复原始地表地貌</t>
  </si>
  <si>
    <t>文物局
丝路（长城）文化研究院</t>
  </si>
  <si>
    <t>嘉峪关长城博物馆陈列展览项目</t>
  </si>
  <si>
    <t>实施嘉峪关长城博物馆新馆内部装饰工程及陈列展览工程</t>
  </si>
  <si>
    <t>农家客栈建设项目</t>
  </si>
  <si>
    <t>在新城镇横沟村、新城村建成有特色，有品位，有文化、接地气的农家客栈4处</t>
  </si>
  <si>
    <t>（八）社会保障及民生项目（10项）</t>
  </si>
  <si>
    <t>嘉峪关市中德学院建设项目</t>
  </si>
  <si>
    <t>新建教学区116000平方米、综合性活动中心20000平方米</t>
  </si>
  <si>
    <t>实验中学改扩建项目</t>
  </si>
  <si>
    <t>拆除现有C级危房，新建地上4层，局部5层，局部地下1层的综合教学楼一栋和2层的多功能厅及艺术中心一栋，总建筑面积22765.04平方米</t>
  </si>
  <si>
    <t>完成主体建设</t>
  </si>
  <si>
    <t>第一中学食堂及宿舍楼建设项目</t>
  </si>
  <si>
    <t>新建食堂面积2000平方米，学生宿舍面积4000平方米</t>
  </si>
  <si>
    <t>嘉峪关市疾病预防控制中心实验楼建设项目</t>
  </si>
  <si>
    <t>总建筑面积1660平方米，其中改造面积600平方米，新建实验楼面积1060平方米</t>
  </si>
  <si>
    <t>完成土建工程</t>
  </si>
  <si>
    <t>疾病预防控制中心</t>
  </si>
  <si>
    <t>嘉峪关广播电视台全媒体融合生产“中央厨房”</t>
  </si>
  <si>
    <t>搭建核心系统的基础架构、全媒体新闻业务系统、非新闻类业务、新媒体播出与发布等，平台服务软件及面向用户的各种应用软件，全媒体内容汇聚平台，应用于智能终端，终端产品功能模块的技术支持，工作带宽和素材上载</t>
  </si>
  <si>
    <t>嘉峪关广播
电视台</t>
  </si>
  <si>
    <t>师范附校初中部（原酒钢三中）校区综合教学楼、实验楼、宿舍楼、图书楼维修改造项目</t>
  </si>
  <si>
    <t>维修改造</t>
  </si>
  <si>
    <t>对师范附校初中部建筑面积10836平方米综合教学楼外墙进行粉刷，建筑面积1416平方米图书楼内墙进行粉刷；对建筑面积3552平方米学生宿舍楼、实验楼进行加固改造，内外墙进行粉刷，更换门窗，水、电、暖设施进行维修改造</t>
  </si>
  <si>
    <t>峪泉镇卫生院异地重建</t>
  </si>
  <si>
    <t>新建峪泉镇卫生所一座</t>
  </si>
  <si>
    <t>卫计委
大景区管委会</t>
  </si>
  <si>
    <t>体育场改造工程</t>
  </si>
  <si>
    <t>对体育场进行改造，改造面积65000平方米，主要改体育场消防设施改造、体育场亮化、体育场墙体粉刷</t>
  </si>
  <si>
    <t>改造完成</t>
  </si>
  <si>
    <t>体育局</t>
  </si>
  <si>
    <t>全民健身设施建设</t>
  </si>
  <si>
    <t>铺设森林公园建设步道，并在全市20个小区的健身器材进行维护更换</t>
  </si>
  <si>
    <t>嘉峪关市少儿智慧图书馆建设项目</t>
  </si>
  <si>
    <t>智慧空间、智慧数据墙、童趣涂鸦馆、国学知识区、地面互动区、阅读视听区、创客空间、创客体验建设</t>
  </si>
  <si>
    <t>少儿图书馆</t>
  </si>
  <si>
    <t>(九）农业及产业化项目（12项）</t>
  </si>
  <si>
    <t>镜铁区戈壁现代农业示范园建设项目</t>
  </si>
  <si>
    <t>主要建设嘉峪关晨翔阳光农业科技生态园项目、甘肃鲁农戈壁农业示范园、嘉峪关东塘生态循环农业产业园、丰源农业科技示范园项目、嘉峪关百汇农业科技生态园项目、嘉峪关万合春现代农业示范园项目及相关配套工程</t>
  </si>
  <si>
    <t>完成年度计划建设内容</t>
  </si>
  <si>
    <t>园区内各企业</t>
  </si>
  <si>
    <t>镜铁区</t>
  </si>
  <si>
    <t>新城镇戈壁农业发展园区项目</t>
  </si>
  <si>
    <t>在野麻湾村委会西侧，嘉策铁路东侧新建新城戈壁农业发展园区，修建日光温室50座，完善园区内水、电、路、管理用房等基础配套设施建设</t>
  </si>
  <si>
    <t>2018
－
2020</t>
  </si>
  <si>
    <t>黄草营高效生态种植园</t>
  </si>
  <si>
    <t>新建高效生态种植园，占地面积38万平方米，建成高效阳光温室区，愉悦农业体验区、高档花卉栽植区，管理服务中心及相关配套设施</t>
  </si>
  <si>
    <t>雄关区</t>
  </si>
  <si>
    <t>耀明绿色有机净菜加工配送项目</t>
  </si>
  <si>
    <t>在嘉东工业园区建设集有机蔬菜培育、采摘、加工、旅游观光为一体的联体日光温室1座，占地面积30亩</t>
  </si>
  <si>
    <t>耀明农业</t>
  </si>
  <si>
    <t>酒钢宏丰公司种植园戈壁设施农业示范区项目</t>
  </si>
  <si>
    <t>项目总面积304.亩，新建日光温室78座、连栋智能温室2座、鸟巢式智能温室3座、三层单面综合楼1栋</t>
  </si>
  <si>
    <t>酒钢宏丰</t>
  </si>
  <si>
    <t>“菜篮子”项目</t>
  </si>
  <si>
    <t>计划补贴日光温室100座，对连片建设温室配套基础设施</t>
  </si>
  <si>
    <t>新城镇农业发展园区戈壁日光温室建设项目</t>
  </si>
  <si>
    <t>在新城村十组以南，正大集团以东的新城村农业发展园区建设非耕地建设高效日光温室基地35座，配套完善水、电、路、林、管理用房等基础设施</t>
  </si>
  <si>
    <t>新城镇</t>
  </si>
  <si>
    <t>新城镇千村美丽建设项目</t>
  </si>
  <si>
    <t>建设新城村千村美丽示范村和长城村千村美丽示范村</t>
  </si>
  <si>
    <t>嘉峪关新城镇长城村高标准基本农田建设项目</t>
  </si>
  <si>
    <t>整理土地386.23公顷，主进行土地平整、渠道修改建、道路修改建及配套设施完善</t>
  </si>
  <si>
    <t>生猪定点屠宰项目</t>
  </si>
  <si>
    <t>恢复宏丰公司屠宰场，完成屠宰线改造升级，冷库维修改造、环保设施设备改造</t>
  </si>
  <si>
    <t>酒钢宏丰公司</t>
  </si>
  <si>
    <t>规模养殖场建设项目</t>
  </si>
  <si>
    <t>新（改、扩）规模养殖场5个</t>
  </si>
  <si>
    <t>峪泉镇供销社异地重建项目</t>
  </si>
  <si>
    <t>新建二层砖混结构综合业务用房400平方米，硬化场地1300平方米配套大门、停车场及绿化带等其它附属设施</t>
  </si>
  <si>
    <t>供销社</t>
  </si>
  <si>
    <t>（十）棚户区改造及房地产开发项目（11项）</t>
  </si>
  <si>
    <t>嘉峪关市雍平街区棚户区改造项目六期</t>
  </si>
  <si>
    <t>建设高层及商业设施，总建筑面积29万平方米</t>
  </si>
  <si>
    <t>棚改贷款42100</t>
  </si>
  <si>
    <t>主体施工</t>
  </si>
  <si>
    <t>建安、建林等街区棚户区改造项目</t>
  </si>
  <si>
    <t>继续实施建安、建林棚户区改造后续工程</t>
  </si>
  <si>
    <t>棚改贷款30406</t>
  </si>
  <si>
    <t>嘉峪关市2018年棚户区改造（二期）项目</t>
  </si>
  <si>
    <t>对城市老旧小区和城市危房进行改造，改造套数12189套</t>
  </si>
  <si>
    <t>金色海岸住宅工程</t>
  </si>
  <si>
    <t>总建筑面积83500平方米，其中地上面积61000平方米，地下停车场及物业管理等附属用房21500平方米</t>
  </si>
  <si>
    <t>完成一期项目建设</t>
  </si>
  <si>
    <t>嘉峪关凯运房地产开发有限公司</t>
  </si>
  <si>
    <t xml:space="preserve">嘉峪关市南湖鑫港住宅小区 </t>
  </si>
  <si>
    <t>新建南湖鑫港住宅楼16栋，总建筑面积72900平方米，其中：地上面积62300平方米，地下面积10600平方米</t>
  </si>
  <si>
    <t>嘉峪关宏大房地产开发有限公司</t>
  </si>
  <si>
    <t>天诚·尚品Class</t>
  </si>
  <si>
    <t>新建鑫洲福居商品住宅楼27栋，总建筑面积150000平方米，其中：地上面积100000平方米，地下面积50000平方米；配套完善小区内路面硬化、绿化及各类管网等公共基础设施</t>
  </si>
  <si>
    <t>爱嘉庭院二期</t>
  </si>
  <si>
    <t>新建住宅楼7栋，总建筑面积43633平方米</t>
  </si>
  <si>
    <t>嘉峪关鑫源房地产有限公司</t>
  </si>
  <si>
    <t>嘉峪关嘉运润园住宅小区项目</t>
  </si>
  <si>
    <t>新建住宅楼2栋，总建筑面积7700平方米</t>
  </si>
  <si>
    <t>嘉峪关市锦绣大地房地产开发有限公司</t>
  </si>
  <si>
    <t>文旅别院</t>
  </si>
  <si>
    <t>总建筑面积262000平方米，建设住宅、商业市场、幼儿园、地下停车场、游泳池健身及设备用房等附属设施</t>
  </si>
  <si>
    <t>中核四〇四公司员工公寓建设项目</t>
  </si>
  <si>
    <t>新建员工公寓一栋，总建筑面积23000平方米</t>
  </si>
  <si>
    <t>中核四〇四公司</t>
  </si>
  <si>
    <t>中核四〇四公司
房管局</t>
  </si>
  <si>
    <t>中核龙瑞生活基地</t>
  </si>
  <si>
    <t>新建公寓住宅及相应生活办公设施，总建筑面积20万平方米</t>
  </si>
  <si>
    <t>中核龙瑞科技有限公司</t>
  </si>
  <si>
    <t>中核龙瑞科技有限公司
房管局</t>
  </si>
  <si>
    <t>（十一）商贸物流项目（11项）</t>
  </si>
  <si>
    <t>多式联运物流园一期工程项目</t>
  </si>
  <si>
    <t>新建货物铁路装卸线2条（总长2.9公里），1台45吨集装箱装卸门式起重设备，1台150吨汽车衡，1座封闭式散货铁路转运装卸库及电磁站等配套设施</t>
  </si>
  <si>
    <t>甘肃酒钢物流有限公司</t>
  </si>
  <si>
    <t>万豪国际酒店建设项目</t>
  </si>
  <si>
    <t>建设万豪国际广场及配套设施，总建筑面积79000平方米，主要建设内容包括商业步行街、商业综合体、五星级酒店、影院、超市、地下停车库等</t>
  </si>
  <si>
    <t>酒钢集团中天置业嘉峪关分公司</t>
  </si>
  <si>
    <t>商务局</t>
  </si>
  <si>
    <t>镜铁市场改造工程</t>
  </si>
  <si>
    <t>建设地下一层，地上两层，局部三层封闭式市场</t>
  </si>
  <si>
    <t>市场服务中心</t>
  </si>
  <si>
    <t>金港汽车文化产业园项目</t>
  </si>
  <si>
    <t>建设吉普4S店、房车和自驾车营地、名车4S店、二手车交易市场为一体的汽车产业园</t>
  </si>
  <si>
    <t>嘉峪关金港文化产业服务有限公司</t>
  </si>
  <si>
    <t>西部天地物流配送中心项目</t>
  </si>
  <si>
    <t>总占地面积31800平方米，建设办公楼6000平方米；物流配送中心库房8座，20800平方米；停车场5000平方米；配套冷链冷藏设备、配送车辆、场地绿化等相关附属设施</t>
  </si>
  <si>
    <t>西部天地商贸有限责任公司</t>
  </si>
  <si>
    <t>恒基物流仓储配套中心项目</t>
  </si>
  <si>
    <t>整体建设使用钢结构建筑，总体建设规模28000平方米，其中物流仓储26000平方米，现代物流指挥枢纽2000平方米，配套场地硬化、物流集散地、汽车运输和停车场</t>
  </si>
  <si>
    <t>甘肃恒基文化产业投资发展有限公司</t>
  </si>
  <si>
    <t xml:space="preserve">青年宾馆改扩建  </t>
  </si>
  <si>
    <t>建设集住宿、餐饮、娱乐、商务、旅游于一体的宾馆，总建筑面积20000平方米</t>
  </si>
  <si>
    <t>嘉峪市青年宾馆有限责任公司</t>
  </si>
  <si>
    <t>嘉峪关新惠海物资有限责任公司物流仓储项目</t>
  </si>
  <si>
    <t>总建筑面积15000平方米，新建仓储库房、办公用房等，配套实施地面硬化、环境绿化及其他辅助设施</t>
  </si>
  <si>
    <t>嘉峪关新惠海物资有限责任公司</t>
  </si>
  <si>
    <t>镜铁西路区域中心农贸市场</t>
  </si>
  <si>
    <t>新建市场钢架大棚2座，办公楼1座，设置固定商铺和流动柜台，配套建设卫生间、停车场、水电暖等设施</t>
  </si>
  <si>
    <t>嘉峪关宏宇天地市场投资开发有限责任公司</t>
  </si>
  <si>
    <t>永旺综合楼项目</t>
  </si>
  <si>
    <t>总建筑面积7643平方米，其中：综合楼7325平方米，宿舍楼318平方米</t>
  </si>
  <si>
    <t>永旺金属制品有限责任公司</t>
  </si>
  <si>
    <t>同乐市场改造项目</t>
  </si>
  <si>
    <t>对同乐市场外立面进行装修改造</t>
  </si>
  <si>
    <t>酒钢集团中天置业</t>
  </si>
  <si>
    <t>市场监督管理局</t>
  </si>
  <si>
    <t>三、前期项目（10）</t>
  </si>
  <si>
    <t>甘肃嘉峪关国际港务区项目</t>
  </si>
  <si>
    <t>嘉峪关国际港务区由丝路嘉峪关铁路物流园、丝路嘉峪关大草滩铁路编组站、丝路嘉北物流园、丝路嘉峪关航空物流园、丝路嘉东物流园、丝路空港新城三港（陆港、空港、信息港）两城（空港新城、高铁新城）等六大板块构成，规划面积约11平方公里</t>
  </si>
  <si>
    <t>2019
-
2022</t>
  </si>
  <si>
    <t>完成前期手续的办理，争取开工建设</t>
  </si>
  <si>
    <t>民航嘉峪关机场改扩建工程项目</t>
  </si>
  <si>
    <t>规划建设新航站楼建筑面积1.5万平方米，对原飞行区跑道进行维修改造并加长至3400米，配套建设联络道、通信、气象、供水、供电、供油、排污、消防救援等工程及辅助生产设施</t>
  </si>
  <si>
    <t>2019
-
2020</t>
  </si>
  <si>
    <t>完成总规评审、可研编制、规划、用地、环评等前期手续，并具备开工建设条件</t>
  </si>
  <si>
    <t>甘肃省民航机场集团</t>
  </si>
  <si>
    <t>发改委</t>
  </si>
  <si>
    <t>黑山岩画风景旅游开发项目</t>
  </si>
  <si>
    <t>在悬壁长城景区和石关峡周边范围内规划建设一处黑山峡谷探险、黑山岩画探秘、大草滩水库观景、石关峡水道漂流等为主要内容的旅游区项目。主要建设项目内容有黑山岩画博览馆、黑山艺术工坊、特色驿站、丝绸古道、入口大门、特色艺术砖场、停车场、坦克营地、军垦艺术田园、特色景观设施、有机蔬菜大棚、艺术迷宫、景观河道、漂流道等</t>
  </si>
  <si>
    <t>2019
- 
2020</t>
  </si>
  <si>
    <t>完成前期手续的办理，并具备开工条件</t>
  </si>
  <si>
    <t>待定</t>
  </si>
  <si>
    <t>南市区中学建设项目</t>
  </si>
  <si>
    <t>建成占地面积56000平方米，校舍建筑面积20000平方米，主要包括普通教师和心理咨询室、办公室、图书阅览室、计算机教室以及室外配套工程，地面硬化、绿化及附属工程</t>
  </si>
  <si>
    <t>新华北路公铁立交工程</t>
  </si>
  <si>
    <t>在嘉峪关市新华北路与嘉镜线交汇处、新华北路与酒钢北库区铁路交汇处，新建长500米、宽30米的公铁立交桥各1座</t>
  </si>
  <si>
    <t>完成前期准备工作，并具备开工条件</t>
  </si>
  <si>
    <t>一馆四中心建设项目</t>
  </si>
  <si>
    <t>规划总建筑面积5.7万平方米，建成集档案馆、全民健身中心、文化艺术中心、会展中心、后勤保障中心等功能于一体的综合类建筑群</t>
  </si>
  <si>
    <t>完成前期手续的办理，力争年内具备开工条件</t>
  </si>
  <si>
    <t>教育局
档案局
文广新局
体育局</t>
  </si>
  <si>
    <t>项目建设
领导小组</t>
  </si>
  <si>
    <t>嘉峪关空港物流园项目</t>
  </si>
  <si>
    <t>在机场飞行区南侧新建国际航空物流园区一处，增设机场边检、检验检疫、海关、口岸等设施，主要功能区包括综合保税区、配送中转区、应急物资仓储区、综合管理区等</t>
  </si>
  <si>
    <t>嘉峪关火车南站站前广场改造及两侧综合开发工程</t>
  </si>
  <si>
    <t>实施站前广场通行便桥改造及快速通道两侧综合开发</t>
  </si>
  <si>
    <t>完成前期规划论证</t>
  </si>
  <si>
    <t>S215嘉峪关至二指哈拉公路项目</t>
  </si>
  <si>
    <t>线路全长约200公里</t>
  </si>
  <si>
    <t>2019
-
2021</t>
  </si>
  <si>
    <t>建设路市场</t>
  </si>
  <si>
    <t>改建</t>
  </si>
  <si>
    <t>市场改造提升</t>
  </si>
  <si>
    <t>争取2018年完成前期手续</t>
  </si>
  <si>
    <t>市场开发建设服务中心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</si>
</sst>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indexed="8"/>
      <name val="宋体"/>
      <family val="0"/>
    </font>
    <font>
      <sz val="11"/>
      <name val="宋体"/>
      <family val="0"/>
    </font>
    <font>
      <sz val="10"/>
      <name val="宋体"/>
      <family val="0"/>
    </font>
    <font>
      <sz val="10"/>
      <name val="仿宋_GB2312"/>
      <family val="3"/>
    </font>
    <font>
      <b/>
      <sz val="10"/>
      <name val="宋体"/>
      <family val="0"/>
    </font>
    <font>
      <sz val="9"/>
      <name val="宋体"/>
      <family val="0"/>
    </font>
    <font>
      <sz val="11"/>
      <name val="黑体"/>
      <family val="3"/>
    </font>
    <font>
      <sz val="20"/>
      <name val="方正小标宋简体"/>
      <family val="0"/>
    </font>
    <font>
      <sz val="12"/>
      <name val="宋体"/>
      <family val="0"/>
    </font>
    <font>
      <sz val="12"/>
      <name val="Times New Roman"/>
      <family val="1"/>
    </font>
    <font>
      <b/>
      <sz val="9"/>
      <name val="宋体"/>
      <family val="0"/>
    </font>
    <font>
      <sz val="10"/>
      <name val="Times New Roman"/>
      <family val="1"/>
    </font>
    <font>
      <sz val="11"/>
      <name val="仿宋_GB2312"/>
      <family val="3"/>
    </font>
    <font>
      <b/>
      <sz val="11"/>
      <name val="宋体"/>
      <family val="0"/>
    </font>
    <font>
      <sz val="20"/>
      <name val="宋体"/>
      <family val="0"/>
    </font>
    <font>
      <sz val="20"/>
      <name val="Times New Roman"/>
      <family val="1"/>
    </font>
    <font>
      <b/>
      <sz val="12"/>
      <name val="宋体"/>
      <family val="0"/>
    </font>
    <font>
      <b/>
      <sz val="12"/>
      <name val="Times New Roman"/>
      <family val="1"/>
    </font>
    <font>
      <sz val="12"/>
      <color indexed="8"/>
      <name val="Times New Roman"/>
      <family val="1"/>
    </font>
    <font>
      <sz val="11"/>
      <color indexed="8"/>
      <name val="Times New Roman"/>
      <family val="1"/>
    </font>
    <font>
      <sz val="11"/>
      <name val="Times New Roman"/>
      <family val="1"/>
    </font>
    <font>
      <b/>
      <sz val="11"/>
      <name val="Times New Roman"/>
      <family val="1"/>
    </font>
    <font>
      <b/>
      <sz val="11"/>
      <color indexed="8"/>
      <name val="Times New Roman"/>
      <family val="1"/>
    </font>
    <font>
      <sz val="11"/>
      <color indexed="10"/>
      <name val="Times New Roman"/>
      <family val="1"/>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sz val="10"/>
      <name val="Arial"/>
      <family val="2"/>
    </font>
    <font>
      <b/>
      <sz val="11"/>
      <color indexed="52"/>
      <name val="宋体"/>
      <family val="0"/>
    </font>
    <font>
      <b/>
      <sz val="18"/>
      <color indexed="62"/>
      <name val="宋体"/>
      <family val="0"/>
    </font>
    <font>
      <sz val="11"/>
      <color indexed="60"/>
      <name val="宋体"/>
      <family val="0"/>
    </font>
    <font>
      <sz val="10"/>
      <name val="Geneva"/>
      <family val="2"/>
    </font>
    <font>
      <b/>
      <sz val="11"/>
      <color indexed="42"/>
      <name val="宋体"/>
      <family val="0"/>
    </font>
    <font>
      <i/>
      <sz val="11"/>
      <color indexed="23"/>
      <name val="宋体"/>
      <family val="0"/>
    </font>
    <font>
      <b/>
      <sz val="15"/>
      <color indexed="62"/>
      <name val="宋体"/>
      <family val="0"/>
    </font>
    <font>
      <b/>
      <sz val="13"/>
      <color indexed="62"/>
      <name val="宋体"/>
      <family val="0"/>
    </font>
    <font>
      <sz val="11"/>
      <color indexed="52"/>
      <name val="宋体"/>
      <family val="0"/>
    </font>
    <font>
      <sz val="11"/>
      <color indexed="17"/>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style="thin"/>
      <top/>
      <bottom/>
    </border>
    <border>
      <left style="thin"/>
      <right style="thin"/>
      <top/>
      <bottom/>
    </border>
    <border>
      <left/>
      <right style="thin"/>
      <top/>
      <bottom style="thin"/>
    </border>
    <border>
      <left style="thin"/>
      <right style="thin"/>
      <top>
        <color indexed="63"/>
      </top>
      <bottom style="thin"/>
    </border>
    <border>
      <left style="thin"/>
      <right/>
      <top/>
      <bottom/>
    </border>
    <border>
      <left style="thin"/>
      <right/>
      <top/>
      <bottom style="thin"/>
    </border>
    <border>
      <left/>
      <right>
        <color indexed="63"/>
      </right>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84">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0" fillId="0" borderId="0" applyProtection="0">
      <alignment vertical="center"/>
    </xf>
    <xf numFmtId="0" fontId="0" fillId="2" borderId="2" applyNumberFormat="0" applyFont="0" applyAlignment="0" applyProtection="0"/>
    <xf numFmtId="0" fontId="26" fillId="6" borderId="0" applyNumberFormat="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2" fillId="0" borderId="0">
      <alignment/>
      <protection/>
    </xf>
    <xf numFmtId="0" fontId="34" fillId="0" borderId="0" applyNumberFormat="0" applyFill="0" applyBorder="0" applyAlignment="0" applyProtection="0"/>
    <xf numFmtId="0" fontId="36" fillId="0" borderId="0">
      <alignment/>
      <protection/>
    </xf>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26" fillId="7" borderId="0" applyNumberFormat="0" applyBorder="0" applyAlignment="0" applyProtection="0"/>
    <xf numFmtId="0" fontId="29" fillId="0" borderId="5" applyNumberFormat="0" applyFill="0" applyAlignment="0" applyProtection="0"/>
    <xf numFmtId="0" fontId="26" fillId="8" borderId="0" applyNumberFormat="0" applyBorder="0" applyAlignment="0" applyProtection="0"/>
    <xf numFmtId="0" fontId="30" fillId="9" borderId="6" applyNumberFormat="0" applyAlignment="0" applyProtection="0"/>
    <xf numFmtId="0" fontId="0" fillId="0" borderId="0" applyProtection="0">
      <alignment vertical="center"/>
    </xf>
    <xf numFmtId="0" fontId="33" fillId="9" borderId="1" applyNumberFormat="0" applyAlignment="0" applyProtection="0"/>
    <xf numFmtId="0" fontId="0" fillId="0" borderId="0">
      <alignment vertical="center"/>
      <protection/>
    </xf>
    <xf numFmtId="0" fontId="37" fillId="10" borderId="7" applyNumberFormat="0" applyAlignment="0" applyProtection="0"/>
    <xf numFmtId="0" fontId="0" fillId="3" borderId="0" applyNumberFormat="0" applyBorder="0" applyAlignment="0" applyProtection="0"/>
    <xf numFmtId="0" fontId="26" fillId="11" borderId="0" applyNumberFormat="0" applyBorder="0" applyAlignment="0" applyProtection="0"/>
    <xf numFmtId="0" fontId="41" fillId="0" borderId="8" applyNumberFormat="0" applyFill="0" applyAlignment="0" applyProtection="0"/>
    <xf numFmtId="0" fontId="43" fillId="0" borderId="9" applyNumberFormat="0" applyFill="0" applyAlignment="0" applyProtection="0"/>
    <xf numFmtId="0" fontId="42" fillId="12" borderId="0" applyNumberFormat="0" applyBorder="0" applyAlignment="0" applyProtection="0"/>
    <xf numFmtId="0" fontId="35" fillId="4" borderId="0" applyNumberFormat="0" applyBorder="0" applyAlignment="0" applyProtection="0"/>
    <xf numFmtId="0" fontId="0" fillId="13" borderId="0" applyNumberFormat="0" applyBorder="0" applyAlignment="0" applyProtection="0"/>
    <xf numFmtId="0" fontId="26" fillId="7" borderId="0" applyNumberFormat="0" applyBorder="0" applyAlignment="0" applyProtection="0"/>
    <xf numFmtId="0" fontId="8" fillId="0" borderId="0">
      <alignment vertical="center"/>
      <protection/>
    </xf>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26" fillId="7" borderId="0" applyNumberFormat="0" applyBorder="0" applyAlignment="0" applyProtection="0"/>
    <xf numFmtId="0" fontId="8" fillId="0" borderId="0" applyProtection="0">
      <alignment vertical="center"/>
    </xf>
    <xf numFmtId="0" fontId="0" fillId="0" borderId="0">
      <alignment/>
      <protection/>
    </xf>
    <xf numFmtId="0" fontId="0" fillId="16" borderId="0" applyNumberFormat="0" applyBorder="0" applyAlignment="0" applyProtection="0"/>
    <xf numFmtId="0" fontId="26" fillId="7" borderId="0" applyNumberFormat="0" applyBorder="0" applyAlignment="0" applyProtection="0"/>
    <xf numFmtId="0" fontId="26" fillId="17" borderId="0" applyNumberFormat="0" applyBorder="0" applyAlignment="0" applyProtection="0"/>
    <xf numFmtId="0" fontId="0" fillId="0" borderId="0">
      <alignment vertical="center"/>
      <protection/>
    </xf>
    <xf numFmtId="0" fontId="0" fillId="3" borderId="0" applyNumberFormat="0" applyBorder="0" applyAlignment="0" applyProtection="0"/>
    <xf numFmtId="0" fontId="36" fillId="0" borderId="0">
      <alignment/>
      <protection/>
    </xf>
    <xf numFmtId="0" fontId="26" fillId="3" borderId="0" applyNumberFormat="0" applyBorder="0" applyAlignment="0" applyProtection="0"/>
    <xf numFmtId="0" fontId="0" fillId="0" borderId="0">
      <alignment vertical="center"/>
      <protection/>
    </xf>
    <xf numFmtId="0" fontId="36" fillId="0" borderId="0">
      <alignment/>
      <protection/>
    </xf>
    <xf numFmtId="0" fontId="0" fillId="0" borderId="0" applyFont="0" applyAlignment="0" applyProtection="0"/>
    <xf numFmtId="0" fontId="0" fillId="0" borderId="0" applyFon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5" fillId="0" borderId="0">
      <alignment vertical="center"/>
      <protection/>
    </xf>
  </cellStyleXfs>
  <cellXfs count="130">
    <xf numFmtId="0" fontId="0" fillId="0" borderId="0" xfId="0"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Alignment="1">
      <alignment vertical="center"/>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3" fillId="0" borderId="0" xfId="0" applyFont="1" applyFill="1" applyBorder="1" applyAlignment="1" applyProtection="1">
      <alignment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left" vertical="center" wrapText="1"/>
      <protection/>
    </xf>
    <xf numFmtId="176" fontId="2" fillId="0" borderId="0" xfId="0" applyNumberFormat="1"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vertical="center" wrapText="1"/>
      <protection/>
    </xf>
    <xf numFmtId="0" fontId="1" fillId="0" borderId="0" xfId="0" applyFont="1" applyFill="1" applyAlignment="1" applyProtection="1">
      <alignment horizontal="left" vertical="center" wrapText="1"/>
      <protection/>
    </xf>
    <xf numFmtId="0" fontId="6" fillId="0" borderId="0" xfId="0" applyFont="1" applyFill="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176" fontId="7"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176" fontId="9" fillId="0" borderId="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176" fontId="10" fillId="0" borderId="10" xfId="0" applyNumberFormat="1" applyFont="1" applyFill="1" applyBorder="1" applyAlignment="1" applyProtection="1">
      <alignment horizontal="center" vertical="center" wrapText="1"/>
      <protection/>
    </xf>
    <xf numFmtId="0" fontId="10" fillId="0" borderId="10" xfId="75" applyFont="1" applyFill="1" applyBorder="1" applyAlignment="1">
      <alignment horizontal="center" vertical="center" wrapText="1"/>
      <protection/>
    </xf>
    <xf numFmtId="0" fontId="10" fillId="0" borderId="10" xfId="75" applyFont="1" applyFill="1" applyBorder="1" applyAlignment="1">
      <alignment horizontal="left" vertical="center" wrapText="1"/>
      <protection/>
    </xf>
    <xf numFmtId="0" fontId="5" fillId="0" borderId="10" xfId="76" applyFont="1" applyFill="1" applyBorder="1" applyAlignment="1" applyProtection="1">
      <alignment horizontal="center" vertical="center" wrapText="1"/>
      <protection/>
    </xf>
    <xf numFmtId="176" fontId="10" fillId="0" borderId="10" xfId="75" applyNumberFormat="1"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75"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xf>
    <xf numFmtId="176" fontId="5"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protection/>
    </xf>
    <xf numFmtId="176" fontId="10"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0" xfId="75" applyFont="1" applyFill="1" applyBorder="1" applyAlignment="1">
      <alignment horizontal="left" vertical="center" wrapText="1"/>
      <protection/>
    </xf>
    <xf numFmtId="176" fontId="5" fillId="0" borderId="10" xfId="75" applyNumberFormat="1" applyFont="1" applyFill="1" applyBorder="1" applyAlignment="1">
      <alignment horizontal="center" vertical="center" wrapText="1"/>
      <protection/>
    </xf>
    <xf numFmtId="0" fontId="5" fillId="0" borderId="10" xfId="80" applyFont="1" applyFill="1" applyBorder="1" applyAlignment="1">
      <alignment vertical="center" wrapText="1"/>
      <protection/>
    </xf>
    <xf numFmtId="0" fontId="5" fillId="0" borderId="10" xfId="75" applyFont="1" applyFill="1" applyBorder="1" applyAlignment="1">
      <alignment vertical="center" wrapText="1"/>
      <protection/>
    </xf>
    <xf numFmtId="176" fontId="5" fillId="0" borderId="10" xfId="81" applyNumberFormat="1" applyFont="1" applyFill="1" applyBorder="1" applyAlignment="1">
      <alignment horizontal="left" vertical="center" wrapText="1"/>
      <protection/>
    </xf>
    <xf numFmtId="0" fontId="5" fillId="0" borderId="10" xfId="74" applyFont="1" applyFill="1" applyBorder="1" applyAlignment="1">
      <alignment horizontal="left" vertical="center" wrapText="1"/>
      <protection/>
    </xf>
    <xf numFmtId="0" fontId="5" fillId="0" borderId="10" xfId="79" applyFont="1" applyFill="1" applyBorder="1" applyAlignment="1">
      <alignment horizontal="center" vertical="center" wrapText="1"/>
      <protection/>
    </xf>
    <xf numFmtId="0" fontId="5" fillId="0" borderId="10" xfId="76" applyFont="1" applyFill="1" applyBorder="1" applyAlignment="1" applyProtection="1">
      <alignment horizontal="left" vertical="center" wrapText="1"/>
      <protection/>
    </xf>
    <xf numFmtId="176" fontId="5" fillId="0" borderId="10" xfId="79" applyNumberFormat="1" applyFont="1" applyFill="1" applyBorder="1" applyAlignment="1">
      <alignment horizontal="center" vertical="center" wrapText="1"/>
      <protection/>
    </xf>
    <xf numFmtId="176" fontId="5" fillId="0" borderId="10" xfId="0" applyNumberFormat="1" applyFont="1" applyFill="1" applyBorder="1" applyAlignment="1" applyProtection="1">
      <alignment horizontal="center" vertical="center"/>
      <protection/>
    </xf>
    <xf numFmtId="0" fontId="5" fillId="0" borderId="10" xfId="55" applyFont="1" applyFill="1" applyBorder="1" applyAlignment="1">
      <alignment horizontal="left" vertical="center" wrapText="1"/>
      <protection/>
    </xf>
    <xf numFmtId="0" fontId="5" fillId="0" borderId="10" xfId="80" applyFont="1" applyFill="1" applyBorder="1" applyAlignment="1">
      <alignment horizontal="left" vertical="center" wrapText="1"/>
      <protection/>
    </xf>
    <xf numFmtId="0" fontId="10" fillId="0" borderId="10" xfId="76"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 fillId="0" borderId="10" xfId="75" applyFont="1" applyFill="1" applyBorder="1" applyAlignment="1">
      <alignment horizontal="center" vertical="center"/>
      <protection/>
    </xf>
    <xf numFmtId="176" fontId="5" fillId="0" borderId="10" xfId="45" applyNumberFormat="1" applyFont="1" applyFill="1" applyBorder="1" applyAlignment="1">
      <alignment horizontal="left" vertical="center" wrapText="1"/>
      <protection/>
    </xf>
    <xf numFmtId="0" fontId="1" fillId="0" borderId="0" xfId="0" applyFont="1" applyFill="1" applyAlignment="1" applyProtection="1">
      <alignment vertical="center" wrapText="1"/>
      <protection/>
    </xf>
    <xf numFmtId="176" fontId="5" fillId="0" borderId="10" xfId="0" applyNumberFormat="1" applyFont="1" applyFill="1" applyBorder="1" applyAlignment="1" applyProtection="1">
      <alignment horizontal="left" vertical="center" wrapText="1"/>
      <protection/>
    </xf>
    <xf numFmtId="176" fontId="5" fillId="0" borderId="10" xfId="74" applyNumberFormat="1" applyFont="1" applyFill="1" applyBorder="1" applyAlignment="1">
      <alignment horizontal="center" vertical="center" wrapText="1"/>
      <protection/>
    </xf>
    <xf numFmtId="0" fontId="5" fillId="0" borderId="10" xfId="79" applyFont="1" applyFill="1" applyBorder="1" applyAlignment="1">
      <alignment horizontal="left" vertical="center" wrapText="1"/>
      <protection/>
    </xf>
    <xf numFmtId="0" fontId="5" fillId="0" borderId="10" xfId="35" applyFont="1" applyFill="1" applyBorder="1" applyAlignment="1">
      <alignment horizontal="left" vertical="center" wrapText="1"/>
      <protection/>
    </xf>
    <xf numFmtId="0" fontId="12" fillId="0" borderId="0" xfId="0" applyFont="1" applyFill="1" applyBorder="1" applyAlignment="1" applyProtection="1">
      <alignment vertical="center" wrapText="1"/>
      <protection/>
    </xf>
    <xf numFmtId="0" fontId="10" fillId="0" borderId="10" xfId="75" applyFont="1" applyFill="1" applyBorder="1" applyAlignment="1">
      <alignment horizontal="center" vertical="center"/>
      <protection/>
    </xf>
    <xf numFmtId="0" fontId="12"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2" fillId="0" borderId="0" xfId="0" applyFont="1" applyFill="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0" xfId="80"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5" fillId="0" borderId="10" xfId="72" applyFont="1" applyFill="1" applyBorder="1" applyAlignment="1">
      <alignment horizontal="left" vertical="center" wrapText="1"/>
      <protection/>
    </xf>
    <xf numFmtId="0" fontId="5" fillId="0" borderId="10" xfId="72" applyFont="1" applyFill="1" applyBorder="1" applyAlignment="1">
      <alignment horizontal="center" vertical="center" wrapText="1"/>
      <protection/>
    </xf>
    <xf numFmtId="0" fontId="5" fillId="0" borderId="10" xfId="0" applyFont="1" applyFill="1" applyBorder="1" applyAlignment="1" applyProtection="1">
      <alignment horizontal="justify" vertical="center" wrapText="1"/>
      <protection/>
    </xf>
    <xf numFmtId="0" fontId="5" fillId="0" borderId="10" xfId="75" applyNumberFormat="1" applyFont="1" applyFill="1" applyBorder="1" applyAlignment="1">
      <alignment horizontal="left" vertical="center" wrapText="1"/>
      <protection/>
    </xf>
    <xf numFmtId="176" fontId="5" fillId="0" borderId="10" xfId="83" applyNumberFormat="1" applyFont="1" applyFill="1" applyBorder="1" applyAlignment="1">
      <alignment horizontal="center" vertical="center" wrapText="1"/>
      <protection/>
    </xf>
    <xf numFmtId="176" fontId="5" fillId="0" borderId="10" xfId="82"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5" fillId="0" borderId="10" xfId="0" applyFont="1" applyFill="1" applyBorder="1" applyAlignment="1" applyProtection="1">
      <alignment vertical="center"/>
      <protection/>
    </xf>
    <xf numFmtId="0" fontId="13" fillId="0" borderId="0" xfId="0" applyFont="1" applyFill="1" applyBorder="1" applyAlignment="1" applyProtection="1">
      <alignment vertical="center" wrapText="1"/>
      <protection/>
    </xf>
    <xf numFmtId="0" fontId="13" fillId="0" borderId="0" xfId="0" applyFont="1" applyFill="1" applyAlignment="1" applyProtection="1">
      <alignment vertical="center"/>
      <protection/>
    </xf>
    <xf numFmtId="0" fontId="2" fillId="0" borderId="0" xfId="0" applyFont="1" applyFill="1" applyAlignment="1" applyProtection="1">
      <alignment vertical="center"/>
      <protection/>
    </xf>
    <xf numFmtId="176" fontId="5" fillId="0" borderId="10" xfId="0" applyNumberFormat="1" applyFont="1" applyFill="1" applyBorder="1" applyAlignment="1">
      <alignment horizontal="left" vertical="center" wrapText="1"/>
    </xf>
    <xf numFmtId="176" fontId="5" fillId="0" borderId="10" xfId="0" applyNumberFormat="1" applyFont="1" applyFill="1" applyBorder="1" applyAlignment="1">
      <alignment vertical="center" wrapText="1"/>
    </xf>
    <xf numFmtId="0" fontId="9" fillId="0" borderId="0" xfId="0" applyFont="1" applyAlignment="1" applyProtection="1">
      <alignment horizontal="center" vertical="center" wrapText="1"/>
      <protection/>
    </xf>
    <xf numFmtId="0" fontId="9" fillId="0" borderId="0" xfId="0" applyFont="1" applyAlignment="1" applyProtection="1">
      <alignment vertical="center" wrapText="1"/>
      <protection/>
    </xf>
    <xf numFmtId="0" fontId="9" fillId="0" borderId="0" xfId="0" applyFont="1" applyAlignment="1" applyProtection="1">
      <alignment vertical="center"/>
      <protection/>
    </xf>
    <xf numFmtId="0" fontId="14"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8" fillId="0" borderId="13" xfId="0" applyFont="1" applyBorder="1" applyAlignment="1" applyProtection="1">
      <alignment horizontal="right" vertical="center" wrapText="1"/>
      <protection/>
    </xf>
    <xf numFmtId="0" fontId="9" fillId="0" borderId="14" xfId="0" applyFont="1" applyBorder="1" applyAlignment="1" applyProtection="1">
      <alignment horizontal="right" vertical="center" wrapText="1"/>
      <protection/>
    </xf>
    <xf numFmtId="0" fontId="16" fillId="0" borderId="10"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9" fillId="0" borderId="16" xfId="0" applyFont="1" applyBorder="1" applyAlignment="1" applyProtection="1">
      <alignment horizontal="right" vertical="center" wrapText="1"/>
      <protection/>
    </xf>
    <xf numFmtId="0" fontId="19" fillId="0" borderId="10"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9" fillId="0" borderId="0" xfId="0" applyFont="1" applyAlignment="1" applyProtection="1">
      <alignment wrapText="1"/>
      <protection/>
    </xf>
    <xf numFmtId="0" fontId="19" fillId="0" borderId="0" xfId="0" applyFont="1" applyAlignment="1" applyProtection="1">
      <alignment vertical="center"/>
      <protection/>
    </xf>
    <xf numFmtId="0" fontId="14" fillId="0" borderId="0" xfId="0" applyFont="1" applyAlignment="1" applyProtection="1">
      <alignment horizontal="center" vertical="center" wrapText="1"/>
      <protection/>
    </xf>
    <xf numFmtId="0" fontId="15" fillId="0" borderId="0" xfId="0" applyFont="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20" fillId="0" borderId="10" xfId="0" applyFont="1" applyBorder="1" applyAlignment="1" applyProtection="1">
      <alignment horizontal="left" vertical="center" wrapText="1"/>
      <protection/>
    </xf>
    <xf numFmtId="0" fontId="20" fillId="0" borderId="10" xfId="0" applyFont="1" applyBorder="1" applyAlignment="1" applyProtection="1">
      <alignment wrapText="1"/>
      <protection/>
    </xf>
    <xf numFmtId="0" fontId="13" fillId="0" borderId="10" xfId="0" applyFont="1" applyBorder="1" applyAlignment="1" applyProtection="1">
      <alignment horizontal="left" vertical="center" wrapText="1"/>
      <protection/>
    </xf>
    <xf numFmtId="0" fontId="17" fillId="0" borderId="0" xfId="0" applyFont="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wrapText="1"/>
      <protection/>
    </xf>
    <xf numFmtId="0" fontId="11" fillId="0" borderId="10" xfId="0" applyFont="1" applyBorder="1" applyAlignment="1" applyProtection="1">
      <alignment horizontal="left" vertical="center" wrapText="1"/>
      <protection/>
    </xf>
    <xf numFmtId="0" fontId="21" fillId="0" borderId="10" xfId="0" applyFont="1" applyBorder="1" applyAlignment="1" applyProtection="1">
      <alignment horizontal="left" vertical="center" wrapText="1"/>
      <protection/>
    </xf>
    <xf numFmtId="0" fontId="20" fillId="0" borderId="10" xfId="0" applyFont="1" applyBorder="1" applyAlignment="1" applyProtection="1">
      <alignment vertical="center" wrapText="1"/>
      <protection/>
    </xf>
    <xf numFmtId="0" fontId="9" fillId="0" borderId="10"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20" fillId="0" borderId="19" xfId="0" applyFont="1" applyBorder="1" applyAlignment="1" applyProtection="1">
      <alignment horizontal="left" vertical="center" wrapText="1"/>
      <protection/>
    </xf>
    <xf numFmtId="0" fontId="20" fillId="0" borderId="20" xfId="0" applyFont="1" applyBorder="1" applyAlignment="1" applyProtection="1">
      <alignment horizontal="left" vertical="center" wrapText="1"/>
      <protection/>
    </xf>
    <xf numFmtId="0" fontId="1" fillId="0" borderId="10" xfId="0" applyFont="1" applyBorder="1" applyAlignment="1" applyProtection="1">
      <alignment vertical="center" wrapText="1"/>
      <protection/>
    </xf>
    <xf numFmtId="0" fontId="22" fillId="0" borderId="21" xfId="0" applyFont="1" applyBorder="1" applyAlignment="1" applyProtection="1">
      <alignment horizontal="left" vertical="center" wrapText="1"/>
      <protection/>
    </xf>
    <xf numFmtId="0" fontId="18" fillId="0" borderId="21" xfId="0" applyFont="1" applyBorder="1" applyAlignment="1" applyProtection="1">
      <alignment wrapText="1"/>
      <protection/>
    </xf>
    <xf numFmtId="0" fontId="19" fillId="0" borderId="21" xfId="0" applyFont="1" applyBorder="1" applyAlignment="1" applyProtection="1">
      <alignment vertical="center" wrapText="1"/>
      <protection/>
    </xf>
    <xf numFmtId="0" fontId="23" fillId="0" borderId="10" xfId="0" applyFont="1" applyBorder="1" applyAlignment="1" applyProtection="1">
      <alignment vertical="center" wrapText="1"/>
      <protection/>
    </xf>
    <xf numFmtId="0" fontId="19" fillId="0" borderId="21" xfId="0" applyFont="1" applyBorder="1" applyAlignment="1" applyProtection="1">
      <alignment wrapText="1"/>
      <protection/>
    </xf>
    <xf numFmtId="0" fontId="18" fillId="0" borderId="21" xfId="0" applyFont="1" applyBorder="1" applyAlignment="1" applyProtection="1">
      <alignment horizontal="center" vertical="center" wrapText="1"/>
      <protection/>
    </xf>
    <xf numFmtId="0" fontId="18" fillId="0" borderId="21" xfId="0" applyFont="1" applyBorder="1" applyAlignment="1" applyProtection="1">
      <alignment vertical="center" wrapText="1"/>
      <protection/>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常规 6" xfId="28"/>
    <cellStyle name="注释" xfId="29"/>
    <cellStyle name="60% - 强调文字颜色 2" xfId="30"/>
    <cellStyle name="标题 4" xfId="31"/>
    <cellStyle name="警告文本" xfId="32"/>
    <cellStyle name="_ET_STYLE_NoName_00_"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常规 143" xfId="43"/>
    <cellStyle name="计算" xfId="44"/>
    <cellStyle name="常规 104"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37"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常规 121" xfId="66"/>
    <cellStyle name="40% - 强调文字颜色 5" xfId="67"/>
    <cellStyle name="60% - 强调文字颜色 5" xfId="68"/>
    <cellStyle name="强调文字颜色 6" xfId="69"/>
    <cellStyle name="常规 10" xfId="70"/>
    <cellStyle name="40% - 强调文字颜色 6" xfId="71"/>
    <cellStyle name="常规 2 10" xfId="72"/>
    <cellStyle name="60% - 强调文字颜色 6" xfId="73"/>
    <cellStyle name="常规 104 2" xfId="74"/>
    <cellStyle name="常规 2" xfId="75"/>
    <cellStyle name="常规 3" xfId="76"/>
    <cellStyle name="常规 3 69" xfId="77"/>
    <cellStyle name="常规 33" xfId="78"/>
    <cellStyle name="常规 4" xfId="79"/>
    <cellStyle name="常规 5" xfId="80"/>
    <cellStyle name="常规 7" xfId="81"/>
    <cellStyle name="常规_2018年固定资产投资项目计划表_8" xfId="82"/>
    <cellStyle name="常规_Sheet1_2018年固定资产投资项目计划表_9"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5"/>
  <sheetViews>
    <sheetView workbookViewId="0" topLeftCell="A15">
      <selection activeCell="D31" sqref="D31"/>
    </sheetView>
  </sheetViews>
  <sheetFormatPr defaultColWidth="9.00390625" defaultRowHeight="13.5"/>
  <cols>
    <col min="1" max="1" width="29.875" style="102" customWidth="1"/>
    <col min="2" max="2" width="14.25390625" style="102" customWidth="1"/>
    <col min="3" max="3" width="37.125" style="102" customWidth="1"/>
    <col min="4" max="4" width="38.25390625" style="102" customWidth="1"/>
    <col min="5" max="5" width="20.375" style="102" customWidth="1"/>
    <col min="6" max="232" width="9.00390625" style="102" customWidth="1"/>
    <col min="233" max="16384" width="9.00390625" style="103" customWidth="1"/>
  </cols>
  <sheetData>
    <row r="1" spans="1:5" ht="13.5">
      <c r="A1" s="104" t="s">
        <v>0</v>
      </c>
      <c r="B1" s="105"/>
      <c r="C1" s="105"/>
      <c r="D1" s="105"/>
      <c r="E1" s="105"/>
    </row>
    <row r="2" spans="1:5" ht="38.25" customHeight="1">
      <c r="A2" s="106"/>
      <c r="B2" s="106"/>
      <c r="C2" s="106"/>
      <c r="D2" s="106"/>
      <c r="E2" s="106"/>
    </row>
    <row r="3" spans="1:5" ht="42.75" customHeight="1">
      <c r="A3" s="107" t="s">
        <v>1</v>
      </c>
      <c r="B3" s="107" t="s">
        <v>2</v>
      </c>
      <c r="C3" s="107" t="s">
        <v>3</v>
      </c>
      <c r="D3" s="107" t="s">
        <v>4</v>
      </c>
      <c r="E3" s="107" t="s">
        <v>5</v>
      </c>
    </row>
    <row r="4" spans="1:5" ht="31.5" customHeight="1">
      <c r="A4" s="107" t="s">
        <v>6</v>
      </c>
      <c r="B4" s="95">
        <f>B5+B16+B21+B26+B27+B28+B29</f>
        <v>76620</v>
      </c>
      <c r="C4" s="108"/>
      <c r="D4" s="108"/>
      <c r="E4" s="109"/>
    </row>
    <row r="5" spans="1:5" ht="31.5" customHeight="1">
      <c r="A5" s="110" t="s">
        <v>7</v>
      </c>
      <c r="B5" s="111">
        <f>B6+B10</f>
        <v>3645</v>
      </c>
      <c r="C5" s="112" t="s">
        <v>8</v>
      </c>
      <c r="D5" s="108"/>
      <c r="E5" s="109"/>
    </row>
    <row r="6" spans="1:5" ht="31.5" customHeight="1">
      <c r="A6" s="110" t="s">
        <v>9</v>
      </c>
      <c r="B6" s="95">
        <f>SUM(B7:B9)</f>
        <v>1850</v>
      </c>
      <c r="C6" s="108"/>
      <c r="D6" s="108"/>
      <c r="E6" s="109"/>
    </row>
    <row r="7" spans="1:5" ht="31.5" customHeight="1">
      <c r="A7" s="108" t="s">
        <v>10</v>
      </c>
      <c r="B7" s="113">
        <v>1100</v>
      </c>
      <c r="C7" s="108"/>
      <c r="D7" s="108"/>
      <c r="E7" s="109"/>
    </row>
    <row r="8" spans="1:5" ht="31.5" customHeight="1">
      <c r="A8" s="108" t="s">
        <v>11</v>
      </c>
      <c r="B8" s="113">
        <v>350</v>
      </c>
      <c r="C8" s="108"/>
      <c r="D8" s="108"/>
      <c r="E8" s="109"/>
    </row>
    <row r="9" spans="1:5" ht="31.5" customHeight="1">
      <c r="A9" s="108" t="s">
        <v>12</v>
      </c>
      <c r="B9" s="113">
        <v>400</v>
      </c>
      <c r="C9" s="108"/>
      <c r="D9" s="108"/>
      <c r="E9" s="109"/>
    </row>
    <row r="10" spans="1:5" ht="31.5" customHeight="1">
      <c r="A10" s="110" t="s">
        <v>13</v>
      </c>
      <c r="B10" s="95">
        <f>SUM(B11:B15)</f>
        <v>1795</v>
      </c>
      <c r="C10" s="108"/>
      <c r="D10" s="108"/>
      <c r="E10" s="109"/>
    </row>
    <row r="11" spans="1:5" ht="31.5" customHeight="1">
      <c r="A11" s="108" t="s">
        <v>14</v>
      </c>
      <c r="B11" s="113">
        <v>199</v>
      </c>
      <c r="C11" s="108"/>
      <c r="D11" s="108"/>
      <c r="E11" s="109"/>
    </row>
    <row r="12" spans="1:5" ht="31.5" customHeight="1">
      <c r="A12" s="108" t="s">
        <v>15</v>
      </c>
      <c r="B12" s="113">
        <v>126</v>
      </c>
      <c r="C12" s="108"/>
      <c r="D12" s="108"/>
      <c r="E12" s="109"/>
    </row>
    <row r="13" spans="1:5" ht="31.5" customHeight="1">
      <c r="A13" s="108" t="s">
        <v>16</v>
      </c>
      <c r="B13" s="113">
        <v>600</v>
      </c>
      <c r="C13" s="108"/>
      <c r="D13" s="108"/>
      <c r="E13" s="108"/>
    </row>
    <row r="14" spans="1:5" ht="31.5" customHeight="1">
      <c r="A14" s="108" t="s">
        <v>17</v>
      </c>
      <c r="B14" s="113">
        <v>470</v>
      </c>
      <c r="C14" s="108"/>
      <c r="D14" s="108"/>
      <c r="E14" s="108"/>
    </row>
    <row r="15" spans="1:5" ht="31.5" customHeight="1">
      <c r="A15" s="108" t="s">
        <v>18</v>
      </c>
      <c r="B15" s="113">
        <v>400</v>
      </c>
      <c r="C15" s="108"/>
      <c r="D15" s="114"/>
      <c r="E15" s="115"/>
    </row>
    <row r="16" spans="1:5" ht="36" customHeight="1">
      <c r="A16" s="110" t="s">
        <v>19</v>
      </c>
      <c r="B16" s="95">
        <f>SUM(B17:B20)</f>
        <v>58800</v>
      </c>
      <c r="C16" s="116"/>
      <c r="D16" s="116"/>
      <c r="E16" s="116"/>
    </row>
    <row r="17" spans="1:5" ht="243.75" customHeight="1">
      <c r="A17" s="108" t="s">
        <v>20</v>
      </c>
      <c r="B17" s="113">
        <v>2000</v>
      </c>
      <c r="C17" s="108" t="s">
        <v>21</v>
      </c>
      <c r="D17" s="108"/>
      <c r="E17" s="112" t="s">
        <v>22</v>
      </c>
    </row>
    <row r="18" spans="1:5" ht="64.5" customHeight="1">
      <c r="A18" s="108" t="s">
        <v>23</v>
      </c>
      <c r="B18" s="113">
        <f>55000+700</f>
        <v>55700</v>
      </c>
      <c r="C18" s="112" t="s">
        <v>24</v>
      </c>
      <c r="D18" s="108"/>
      <c r="E18" s="108"/>
    </row>
    <row r="19" spans="1:5" ht="36" customHeight="1">
      <c r="A19" s="117" t="s">
        <v>25</v>
      </c>
      <c r="B19" s="113">
        <v>800</v>
      </c>
      <c r="C19" s="112" t="s">
        <v>26</v>
      </c>
      <c r="D19" s="108"/>
      <c r="E19" s="112" t="s">
        <v>27</v>
      </c>
    </row>
    <row r="20" spans="1:5" ht="36" customHeight="1">
      <c r="A20" s="108" t="s">
        <v>28</v>
      </c>
      <c r="B20" s="113">
        <v>300</v>
      </c>
      <c r="C20" s="112" t="s">
        <v>29</v>
      </c>
      <c r="D20" s="118"/>
      <c r="E20" s="115"/>
    </row>
    <row r="21" spans="1:5" ht="36" customHeight="1">
      <c r="A21" s="110" t="s">
        <v>30</v>
      </c>
      <c r="B21" s="95">
        <f>SUM(B22:B25)</f>
        <v>3473</v>
      </c>
      <c r="C21" s="116"/>
      <c r="D21" s="116"/>
      <c r="E21" s="116"/>
    </row>
    <row r="22" spans="1:5" ht="165.75" customHeight="1">
      <c r="A22" s="108" t="s">
        <v>31</v>
      </c>
      <c r="B22" s="113">
        <v>473</v>
      </c>
      <c r="C22" s="112" t="s">
        <v>32</v>
      </c>
      <c r="D22" s="112" t="s">
        <v>33</v>
      </c>
      <c r="E22" s="108" t="s">
        <v>34</v>
      </c>
    </row>
    <row r="23" spans="1:5" ht="36" customHeight="1">
      <c r="A23" s="117" t="s">
        <v>35</v>
      </c>
      <c r="B23" s="113">
        <v>100</v>
      </c>
      <c r="C23" s="119" t="s">
        <v>36</v>
      </c>
      <c r="D23" s="120"/>
      <c r="E23" s="121"/>
    </row>
    <row r="24" spans="1:7" ht="81.75" customHeight="1">
      <c r="A24" s="117" t="s">
        <v>37</v>
      </c>
      <c r="B24" s="113">
        <f>3000-1000</f>
        <v>2000</v>
      </c>
      <c r="C24" s="122" t="s">
        <v>38</v>
      </c>
      <c r="D24" s="112" t="s">
        <v>39</v>
      </c>
      <c r="E24" s="112" t="s">
        <v>40</v>
      </c>
      <c r="G24" s="102">
        <v>5.51</v>
      </c>
    </row>
    <row r="25" spans="1:5" ht="36" customHeight="1">
      <c r="A25" s="117" t="s">
        <v>41</v>
      </c>
      <c r="B25" s="113">
        <v>900</v>
      </c>
      <c r="C25" s="112" t="s">
        <v>42</v>
      </c>
      <c r="D25" s="108"/>
      <c r="E25" s="108"/>
    </row>
    <row r="26" spans="1:5" ht="36" customHeight="1">
      <c r="A26" s="110" t="s">
        <v>43</v>
      </c>
      <c r="B26" s="95">
        <v>6000</v>
      </c>
      <c r="C26" s="112" t="s">
        <v>44</v>
      </c>
      <c r="D26" s="108"/>
      <c r="E26" s="108"/>
    </row>
    <row r="27" spans="1:5" ht="36" customHeight="1">
      <c r="A27" s="110" t="s">
        <v>45</v>
      </c>
      <c r="B27" s="95">
        <v>900</v>
      </c>
      <c r="C27" s="108"/>
      <c r="D27" s="108"/>
      <c r="E27" s="112" t="s">
        <v>46</v>
      </c>
    </row>
    <row r="28" spans="1:5" ht="36" customHeight="1">
      <c r="A28" s="110" t="s">
        <v>47</v>
      </c>
      <c r="B28" s="95">
        <v>1000</v>
      </c>
      <c r="C28" s="112" t="s">
        <v>48</v>
      </c>
      <c r="D28" s="116"/>
      <c r="E28" s="116"/>
    </row>
    <row r="29" spans="1:5" ht="36" customHeight="1">
      <c r="A29" s="110" t="s">
        <v>49</v>
      </c>
      <c r="B29" s="95">
        <f>SUM(B30:B35)</f>
        <v>2802</v>
      </c>
      <c r="C29" s="116"/>
      <c r="D29" s="123"/>
      <c r="E29" s="124"/>
    </row>
    <row r="30" spans="1:5" ht="36" customHeight="1">
      <c r="A30" s="117" t="s">
        <v>50</v>
      </c>
      <c r="B30" s="113">
        <v>315</v>
      </c>
      <c r="C30" s="117"/>
      <c r="D30" s="125"/>
      <c r="E30" s="124"/>
    </row>
    <row r="31" spans="1:5" ht="36" customHeight="1">
      <c r="A31" s="117" t="s">
        <v>51</v>
      </c>
      <c r="B31" s="113">
        <v>140</v>
      </c>
      <c r="C31" s="126"/>
      <c r="D31" s="125"/>
      <c r="E31" s="124"/>
    </row>
    <row r="32" spans="1:5" ht="36" customHeight="1">
      <c r="A32" s="117" t="s">
        <v>52</v>
      </c>
      <c r="B32" s="113">
        <v>957</v>
      </c>
      <c r="C32" s="122" t="s">
        <v>53</v>
      </c>
      <c r="D32" s="125"/>
      <c r="E32" s="124"/>
    </row>
    <row r="33" spans="1:5" ht="36" customHeight="1">
      <c r="A33" s="117" t="s">
        <v>54</v>
      </c>
      <c r="B33" s="113">
        <v>840</v>
      </c>
      <c r="C33" s="112" t="s">
        <v>55</v>
      </c>
      <c r="D33" s="125"/>
      <c r="E33" s="124"/>
    </row>
    <row r="34" spans="1:5" ht="36" customHeight="1">
      <c r="A34" s="117" t="s">
        <v>56</v>
      </c>
      <c r="B34" s="113">
        <v>350</v>
      </c>
      <c r="C34" s="109"/>
      <c r="D34" s="127"/>
      <c r="E34" s="124"/>
    </row>
    <row r="35" spans="1:256" s="101" customFormat="1" ht="36" customHeight="1">
      <c r="A35" s="117" t="s">
        <v>57</v>
      </c>
      <c r="B35" s="128">
        <v>200</v>
      </c>
      <c r="C35" s="129"/>
      <c r="D35" s="129"/>
      <c r="E35" s="129"/>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sheetData>
  <sheetProtection/>
  <mergeCells count="9">
    <mergeCell ref="C17:D17"/>
    <mergeCell ref="C18:E18"/>
    <mergeCell ref="C19:D19"/>
    <mergeCell ref="C20:D20"/>
    <mergeCell ref="C21:D21"/>
    <mergeCell ref="C23:E23"/>
    <mergeCell ref="C25:E25"/>
    <mergeCell ref="C26:E26"/>
    <mergeCell ref="A1:E2"/>
  </mergeCells>
  <printOptions horizontalCentered="1"/>
  <pageMargins left="0.43" right="0.43" top="0.9" bottom="0.47" header="0.31" footer="0.35"/>
  <pageSetup firstPageNumber="3" useFirstPageNumber="1" horizontalDpi="600" verticalDpi="600" orientation="landscape" paperSize="9"/>
  <headerFooter alignWithMargins="0">
    <oddFooter>&amp;C&amp;"宋体"&amp;11第 &amp;P 页</oddFooter>
  </headerFooter>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A1" sqref="A1:IV16384"/>
    </sheetView>
  </sheetViews>
  <sheetFormatPr defaultColWidth="9.00390625" defaultRowHeight="13.5"/>
  <cols>
    <col min="1" max="1" width="15.875" style="87" customWidth="1"/>
    <col min="2" max="2" width="17.00390625" style="88" customWidth="1"/>
    <col min="3" max="3" width="16.75390625" style="88" customWidth="1"/>
    <col min="4" max="8" width="13.125" style="88" customWidth="1"/>
    <col min="9" max="9" width="14.25390625" style="88" customWidth="1"/>
    <col min="10" max="16384" width="9.00390625" style="89" customWidth="1"/>
  </cols>
  <sheetData>
    <row r="1" spans="1:9" ht="62.25" customHeight="1">
      <c r="A1" s="90" t="s">
        <v>58</v>
      </c>
      <c r="B1" s="91"/>
      <c r="C1" s="91"/>
      <c r="D1" s="91"/>
      <c r="E1" s="91"/>
      <c r="F1" s="91"/>
      <c r="G1" s="91"/>
      <c r="H1" s="91"/>
      <c r="I1" s="98"/>
    </row>
    <row r="2" spans="1:9" ht="29.25" customHeight="1">
      <c r="A2" s="92" t="s">
        <v>59</v>
      </c>
      <c r="B2" s="93"/>
      <c r="C2" s="93"/>
      <c r="D2" s="93"/>
      <c r="E2" s="93"/>
      <c r="F2" s="93"/>
      <c r="G2" s="93"/>
      <c r="H2" s="93"/>
      <c r="I2" s="99"/>
    </row>
    <row r="3" spans="1:9" ht="36" customHeight="1">
      <c r="A3" s="94" t="s">
        <v>1</v>
      </c>
      <c r="B3" s="95" t="s">
        <v>60</v>
      </c>
      <c r="C3" s="95" t="s">
        <v>61</v>
      </c>
      <c r="D3" s="94" t="s">
        <v>62</v>
      </c>
      <c r="E3" s="95"/>
      <c r="F3" s="95"/>
      <c r="G3" s="95"/>
      <c r="H3" s="95"/>
      <c r="I3" s="94" t="s">
        <v>63</v>
      </c>
    </row>
    <row r="4" spans="1:9" ht="42.75" customHeight="1">
      <c r="A4" s="95"/>
      <c r="B4" s="95"/>
      <c r="C4" s="95"/>
      <c r="D4" s="94" t="s">
        <v>64</v>
      </c>
      <c r="E4" s="94" t="s">
        <v>65</v>
      </c>
      <c r="F4" s="94" t="s">
        <v>66</v>
      </c>
      <c r="G4" s="94" t="s">
        <v>67</v>
      </c>
      <c r="H4" s="94" t="s">
        <v>68</v>
      </c>
      <c r="I4" s="95"/>
    </row>
    <row r="5" spans="1:9" ht="45" customHeight="1">
      <c r="A5" s="96" t="s">
        <v>69</v>
      </c>
      <c r="B5" s="97">
        <v>122.6</v>
      </c>
      <c r="C5" s="97">
        <v>160</v>
      </c>
      <c r="D5" s="97">
        <v>1</v>
      </c>
      <c r="E5" s="97">
        <v>6</v>
      </c>
      <c r="F5" s="97">
        <v>35</v>
      </c>
      <c r="G5" s="97">
        <v>70</v>
      </c>
      <c r="H5" s="97">
        <v>48</v>
      </c>
      <c r="I5" s="100"/>
    </row>
    <row r="6" spans="1:9" ht="45" customHeight="1">
      <c r="A6" s="96" t="s">
        <v>70</v>
      </c>
      <c r="B6" s="97"/>
      <c r="C6" s="97"/>
      <c r="D6" s="97"/>
      <c r="E6" s="97"/>
      <c r="F6" s="97"/>
      <c r="G6" s="97"/>
      <c r="H6" s="97"/>
      <c r="I6" s="100"/>
    </row>
    <row r="7" spans="1:9" ht="45" customHeight="1">
      <c r="A7" s="96" t="s">
        <v>71</v>
      </c>
      <c r="B7" s="97">
        <v>54.6</v>
      </c>
      <c r="C7" s="97">
        <v>71</v>
      </c>
      <c r="D7" s="97"/>
      <c r="E7" s="97"/>
      <c r="F7" s="97">
        <v>32</v>
      </c>
      <c r="G7" s="97"/>
      <c r="H7" s="97">
        <v>39</v>
      </c>
      <c r="I7" s="100"/>
    </row>
    <row r="8" spans="1:9" ht="45" customHeight="1">
      <c r="A8" s="96" t="s">
        <v>72</v>
      </c>
      <c r="B8" s="97">
        <v>68</v>
      </c>
      <c r="C8" s="97">
        <v>89</v>
      </c>
      <c r="D8" s="97">
        <v>1</v>
      </c>
      <c r="E8" s="97">
        <v>6</v>
      </c>
      <c r="F8" s="97">
        <v>3</v>
      </c>
      <c r="G8" s="97">
        <v>70</v>
      </c>
      <c r="H8" s="97">
        <v>9</v>
      </c>
      <c r="I8" s="100"/>
    </row>
    <row r="24" ht="15.75">
      <c r="G24" s="88">
        <v>5.51</v>
      </c>
    </row>
  </sheetData>
  <sheetProtection/>
  <mergeCells count="7">
    <mergeCell ref="A1:I1"/>
    <mergeCell ref="A2:I2"/>
    <mergeCell ref="D3:H3"/>
    <mergeCell ref="A3:A4"/>
    <mergeCell ref="B3:B4"/>
    <mergeCell ref="C3:C4"/>
    <mergeCell ref="I3:I4"/>
  </mergeCells>
  <printOptions/>
  <pageMargins left="0.9" right="0.55" top="1.14" bottom="0.98" header="0.51" footer="0.35"/>
  <pageSetup firstPageNumber="7" useFirstPageNumber="1" horizontalDpi="600" verticalDpi="600" orientation="landscape" paperSize="9"/>
  <headerFooter alignWithMargins="0">
    <oddFooter>&amp;C&amp;"宋体"&amp;11第 &amp;P 页</oddFooter>
  </headerFooter>
</worksheet>
</file>

<file path=xl/worksheets/sheet3.xml><?xml version="1.0" encoding="utf-8"?>
<worksheet xmlns="http://schemas.openxmlformats.org/spreadsheetml/2006/main" xmlns:r="http://schemas.openxmlformats.org/officeDocument/2006/relationships">
  <dimension ref="A1:IV220"/>
  <sheetViews>
    <sheetView tabSelected="1" zoomScale="70" zoomScaleNormal="70" zoomScaleSheetLayoutView="100" workbookViewId="0" topLeftCell="A1">
      <pane ySplit="6" topLeftCell="BM7" activePane="bottomLeft" state="frozen"/>
      <selection pane="bottomLeft" activeCell="X14" sqref="X14"/>
    </sheetView>
  </sheetViews>
  <sheetFormatPr defaultColWidth="9.00390625" defaultRowHeight="13.5"/>
  <cols>
    <col min="1" max="1" width="3.75390625" style="8" customWidth="1"/>
    <col min="2" max="2" width="14.50390625" style="9" customWidth="1"/>
    <col min="3" max="3" width="4.625" style="8" customWidth="1"/>
    <col min="4" max="4" width="32.00390625" style="9" customWidth="1"/>
    <col min="5" max="5" width="5.75390625" style="8" customWidth="1"/>
    <col min="6" max="6" width="9.625" style="10" customWidth="1"/>
    <col min="7" max="7" width="9.125" style="10" customWidth="1"/>
    <col min="8" max="8" width="8.50390625" style="10" customWidth="1"/>
    <col min="9" max="9" width="9.125" style="10" customWidth="1"/>
    <col min="10" max="10" width="9.125" style="9" customWidth="1"/>
    <col min="11" max="11" width="11.125" style="8" customWidth="1"/>
    <col min="12" max="12" width="9.25390625" style="8" customWidth="1"/>
    <col min="13" max="13" width="4.25390625" style="11" customWidth="1"/>
    <col min="14" max="225" width="8.75390625" style="12" bestFit="1" customWidth="1"/>
    <col min="226" max="231" width="8.75390625" style="12" customWidth="1"/>
    <col min="232" max="232" width="8.75390625" style="13" customWidth="1"/>
    <col min="233" max="16384" width="9.00390625" style="13" customWidth="1"/>
  </cols>
  <sheetData>
    <row r="1" spans="1:2" ht="0.75" customHeight="1">
      <c r="A1" s="14"/>
      <c r="B1" s="15"/>
    </row>
    <row r="2" spans="1:2" ht="19.5" customHeight="1">
      <c r="A2" s="16" t="s">
        <v>73</v>
      </c>
      <c r="B2" s="16"/>
    </row>
    <row r="3" spans="1:13" ht="24" customHeight="1">
      <c r="A3" s="17" t="s">
        <v>74</v>
      </c>
      <c r="B3" s="18"/>
      <c r="C3" s="17"/>
      <c r="D3" s="18"/>
      <c r="E3" s="17"/>
      <c r="F3" s="19"/>
      <c r="G3" s="19"/>
      <c r="H3" s="19"/>
      <c r="I3" s="19"/>
      <c r="J3" s="18"/>
      <c r="K3" s="17"/>
      <c r="L3" s="17"/>
      <c r="M3" s="17"/>
    </row>
    <row r="4" spans="1:13" ht="13.5" customHeight="1">
      <c r="A4" s="20" t="s">
        <v>75</v>
      </c>
      <c r="B4" s="21"/>
      <c r="C4" s="22"/>
      <c r="D4" s="21"/>
      <c r="E4" s="22"/>
      <c r="F4" s="23"/>
      <c r="G4" s="23"/>
      <c r="H4" s="23"/>
      <c r="I4" s="23"/>
      <c r="J4" s="21"/>
      <c r="K4" s="22"/>
      <c r="L4" s="54" t="s">
        <v>76</v>
      </c>
      <c r="M4" s="54"/>
    </row>
    <row r="5" spans="1:232" s="1" customFormat="1" ht="27" customHeight="1">
      <c r="A5" s="24" t="s">
        <v>77</v>
      </c>
      <c r="B5" s="24" t="s">
        <v>1</v>
      </c>
      <c r="C5" s="24" t="s">
        <v>78</v>
      </c>
      <c r="D5" s="24" t="s">
        <v>79</v>
      </c>
      <c r="E5" s="24" t="s">
        <v>80</v>
      </c>
      <c r="F5" s="25" t="s">
        <v>81</v>
      </c>
      <c r="G5" s="25" t="s">
        <v>82</v>
      </c>
      <c r="H5" s="25" t="s">
        <v>83</v>
      </c>
      <c r="I5" s="25" t="s">
        <v>84</v>
      </c>
      <c r="J5" s="55"/>
      <c r="K5" s="24" t="s">
        <v>85</v>
      </c>
      <c r="L5" s="24" t="s">
        <v>86</v>
      </c>
      <c r="M5" s="24" t="s">
        <v>87</v>
      </c>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3"/>
    </row>
    <row r="6" spans="1:232" s="1" customFormat="1" ht="18" customHeight="1">
      <c r="A6" s="24"/>
      <c r="B6" s="24"/>
      <c r="C6" s="24"/>
      <c r="D6" s="24"/>
      <c r="E6" s="24"/>
      <c r="F6" s="25"/>
      <c r="G6" s="25"/>
      <c r="H6" s="25"/>
      <c r="I6" s="25" t="s">
        <v>88</v>
      </c>
      <c r="J6" s="24" t="s">
        <v>89</v>
      </c>
      <c r="K6" s="24"/>
      <c r="L6" s="24"/>
      <c r="M6" s="24"/>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3"/>
    </row>
    <row r="7" spans="1:232" s="1" customFormat="1" ht="22.5" customHeight="1">
      <c r="A7" s="26" t="s">
        <v>90</v>
      </c>
      <c r="B7" s="27"/>
      <c r="C7" s="26"/>
      <c r="D7" s="27"/>
      <c r="E7" s="28"/>
      <c r="F7" s="29">
        <f>SUM(F8,F80,F210)</f>
        <v>8082752.95</v>
      </c>
      <c r="G7" s="29">
        <f>SUM(G8,G80,G210)</f>
        <v>473256.03</v>
      </c>
      <c r="H7" s="29">
        <f>SUM(H8,H80,H210)</f>
        <v>785614.2</v>
      </c>
      <c r="I7" s="29">
        <f>SUM(I8,I80,I210)</f>
        <v>1461896</v>
      </c>
      <c r="J7" s="27"/>
      <c r="K7" s="26"/>
      <c r="L7" s="56"/>
      <c r="M7" s="24"/>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3"/>
    </row>
    <row r="8" spans="1:232" s="1" customFormat="1" ht="24" customHeight="1">
      <c r="A8" s="26" t="s">
        <v>91</v>
      </c>
      <c r="B8" s="27"/>
      <c r="C8" s="26"/>
      <c r="D8" s="27"/>
      <c r="E8" s="28"/>
      <c r="F8" s="29">
        <f>SUM(F9,F12,F19,F32,F42,F53,F55,F61,F73)</f>
        <v>1672267.95</v>
      </c>
      <c r="G8" s="29">
        <f>SUM(G9,G12,G19,G32,G42,G53,G55,G61,G73)</f>
        <v>396644</v>
      </c>
      <c r="H8" s="29">
        <f>SUM(H9,H12,H19,H32,H42,H53,H55,H61,H73)</f>
        <v>785614.2</v>
      </c>
      <c r="I8" s="29">
        <f>SUM(I9,I12,I19,I32,I42,I53,I55,I61,I73)</f>
        <v>447806</v>
      </c>
      <c r="J8" s="27"/>
      <c r="K8" s="26"/>
      <c r="L8" s="56"/>
      <c r="M8" s="24"/>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3"/>
    </row>
    <row r="9" spans="1:232" s="1" customFormat="1" ht="24.75" customHeight="1">
      <c r="A9" s="26" t="s">
        <v>92</v>
      </c>
      <c r="B9" s="27"/>
      <c r="C9" s="26"/>
      <c r="D9" s="27"/>
      <c r="E9" s="30"/>
      <c r="F9" s="29">
        <f>SUM(F10:F11)</f>
        <v>39152</v>
      </c>
      <c r="G9" s="29">
        <v>13000</v>
      </c>
      <c r="H9" s="29">
        <f>SUM(H10:H11)</f>
        <v>11907</v>
      </c>
      <c r="I9" s="29">
        <f>SUM(I10:I11)</f>
        <v>20245</v>
      </c>
      <c r="J9" s="35"/>
      <c r="K9" s="30"/>
      <c r="L9" s="30"/>
      <c r="M9" s="30"/>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3"/>
    </row>
    <row r="10" spans="1:232" s="2" customFormat="1" ht="39.75" customHeight="1">
      <c r="A10" s="31">
        <v>1</v>
      </c>
      <c r="B10" s="32" t="s">
        <v>93</v>
      </c>
      <c r="C10" s="33" t="s">
        <v>94</v>
      </c>
      <c r="D10" s="32" t="s">
        <v>95</v>
      </c>
      <c r="E10" s="33" t="s">
        <v>96</v>
      </c>
      <c r="F10" s="34">
        <v>29000</v>
      </c>
      <c r="G10" s="34" t="s">
        <v>97</v>
      </c>
      <c r="H10" s="34">
        <v>5000</v>
      </c>
      <c r="I10" s="34">
        <v>17000</v>
      </c>
      <c r="J10" s="32" t="s">
        <v>98</v>
      </c>
      <c r="K10" s="33" t="s">
        <v>99</v>
      </c>
      <c r="L10" s="33" t="s">
        <v>99</v>
      </c>
      <c r="M10" s="30"/>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3"/>
    </row>
    <row r="11" spans="1:256" s="2" customFormat="1" ht="39.75" customHeight="1">
      <c r="A11" s="31">
        <v>2</v>
      </c>
      <c r="B11" s="35" t="s">
        <v>100</v>
      </c>
      <c r="C11" s="30" t="s">
        <v>94</v>
      </c>
      <c r="D11" s="35" t="s">
        <v>101</v>
      </c>
      <c r="E11" s="30" t="s">
        <v>102</v>
      </c>
      <c r="F11" s="36">
        <v>10152</v>
      </c>
      <c r="G11" s="36" t="s">
        <v>103</v>
      </c>
      <c r="H11" s="36">
        <v>6907</v>
      </c>
      <c r="I11" s="36">
        <v>3245</v>
      </c>
      <c r="J11" s="35" t="s">
        <v>104</v>
      </c>
      <c r="K11" s="40" t="s">
        <v>105</v>
      </c>
      <c r="L11" s="40" t="s">
        <v>105</v>
      </c>
      <c r="M11" s="30"/>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32" s="3" customFormat="1" ht="27" customHeight="1">
      <c r="A12" s="37" t="s">
        <v>106</v>
      </c>
      <c r="B12" s="38"/>
      <c r="C12" s="24"/>
      <c r="D12" s="38"/>
      <c r="E12" s="37"/>
      <c r="F12" s="39">
        <f>SUM(F13:F18)</f>
        <v>50642.15</v>
      </c>
      <c r="G12" s="39">
        <v>12400</v>
      </c>
      <c r="H12" s="39">
        <f>SUM(H13:H18)</f>
        <v>6904</v>
      </c>
      <c r="I12" s="39">
        <f>SUM(I13:I18)</f>
        <v>31336</v>
      </c>
      <c r="J12" s="38"/>
      <c r="K12" s="37"/>
      <c r="L12" s="37"/>
      <c r="M12" s="37"/>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3"/>
    </row>
    <row r="13" spans="1:232" s="1" customFormat="1" ht="51.75" customHeight="1">
      <c r="A13" s="31">
        <v>1</v>
      </c>
      <c r="B13" s="32" t="s">
        <v>107</v>
      </c>
      <c r="C13" s="31" t="s">
        <v>94</v>
      </c>
      <c r="D13" s="32" t="s">
        <v>108</v>
      </c>
      <c r="E13" s="33" t="s">
        <v>102</v>
      </c>
      <c r="F13" s="34">
        <v>20000</v>
      </c>
      <c r="G13" s="34" t="s">
        <v>109</v>
      </c>
      <c r="H13" s="34">
        <v>600</v>
      </c>
      <c r="I13" s="42">
        <v>19400</v>
      </c>
      <c r="J13" s="57" t="s">
        <v>110</v>
      </c>
      <c r="K13" s="33" t="s">
        <v>111</v>
      </c>
      <c r="L13" s="31" t="s">
        <v>112</v>
      </c>
      <c r="M13" s="30"/>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3"/>
    </row>
    <row r="14" spans="1:232" s="1" customFormat="1" ht="117" customHeight="1">
      <c r="A14" s="31">
        <v>2</v>
      </c>
      <c r="B14" s="32" t="s">
        <v>113</v>
      </c>
      <c r="C14" s="31" t="s">
        <v>94</v>
      </c>
      <c r="D14" s="32" t="s">
        <v>114</v>
      </c>
      <c r="E14" s="33" t="s">
        <v>115</v>
      </c>
      <c r="F14" s="34">
        <v>16000</v>
      </c>
      <c r="G14" s="34" t="s">
        <v>116</v>
      </c>
      <c r="H14" s="34">
        <v>1700</v>
      </c>
      <c r="I14" s="42">
        <v>3300</v>
      </c>
      <c r="J14" s="57" t="s">
        <v>117</v>
      </c>
      <c r="K14" s="33" t="s">
        <v>105</v>
      </c>
      <c r="L14" s="31" t="s">
        <v>105</v>
      </c>
      <c r="M14" s="30"/>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3"/>
    </row>
    <row r="15" spans="1:232" s="4" customFormat="1" ht="45" customHeight="1">
      <c r="A15" s="31">
        <v>3</v>
      </c>
      <c r="B15" s="35" t="s">
        <v>118</v>
      </c>
      <c r="C15" s="30" t="s">
        <v>94</v>
      </c>
      <c r="D15" s="35" t="s">
        <v>119</v>
      </c>
      <c r="E15" s="30" t="s">
        <v>102</v>
      </c>
      <c r="F15" s="36">
        <v>3463</v>
      </c>
      <c r="G15" s="36"/>
      <c r="H15" s="36">
        <v>2463</v>
      </c>
      <c r="I15" s="36">
        <v>1000</v>
      </c>
      <c r="J15" s="57" t="s">
        <v>104</v>
      </c>
      <c r="K15" s="33" t="s">
        <v>120</v>
      </c>
      <c r="L15" s="31" t="s">
        <v>120</v>
      </c>
      <c r="M15" s="30"/>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13"/>
    </row>
    <row r="16" spans="1:232" s="4" customFormat="1" ht="53.25" customHeight="1">
      <c r="A16" s="31">
        <v>4</v>
      </c>
      <c r="B16" s="35" t="s">
        <v>121</v>
      </c>
      <c r="C16" s="30" t="s">
        <v>94</v>
      </c>
      <c r="D16" s="35" t="s">
        <v>122</v>
      </c>
      <c r="E16" s="30" t="s">
        <v>123</v>
      </c>
      <c r="F16" s="40">
        <v>944</v>
      </c>
      <c r="G16" s="34" t="s">
        <v>124</v>
      </c>
      <c r="H16" s="36">
        <v>400</v>
      </c>
      <c r="I16" s="36">
        <v>544</v>
      </c>
      <c r="J16" s="57" t="s">
        <v>104</v>
      </c>
      <c r="K16" s="33" t="s">
        <v>120</v>
      </c>
      <c r="L16" s="31" t="s">
        <v>120</v>
      </c>
      <c r="M16" s="30"/>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13"/>
    </row>
    <row r="17" spans="1:233" s="4" customFormat="1" ht="67.5" customHeight="1">
      <c r="A17" s="31">
        <v>5</v>
      </c>
      <c r="B17" s="32" t="s">
        <v>125</v>
      </c>
      <c r="C17" s="31" t="s">
        <v>126</v>
      </c>
      <c r="D17" s="32" t="s">
        <v>127</v>
      </c>
      <c r="E17" s="33" t="s">
        <v>102</v>
      </c>
      <c r="F17" s="34">
        <v>1460</v>
      </c>
      <c r="G17" s="34" t="s">
        <v>128</v>
      </c>
      <c r="H17" s="36">
        <v>30</v>
      </c>
      <c r="I17" s="34">
        <v>1430</v>
      </c>
      <c r="J17" s="59" t="s">
        <v>129</v>
      </c>
      <c r="K17" s="36" t="s">
        <v>130</v>
      </c>
      <c r="L17" s="30" t="s">
        <v>131</v>
      </c>
      <c r="M17" s="30"/>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66"/>
    </row>
    <row r="18" spans="1:256" s="4" customFormat="1" ht="88.5" customHeight="1">
      <c r="A18" s="31">
        <v>6</v>
      </c>
      <c r="B18" s="32" t="s">
        <v>132</v>
      </c>
      <c r="C18" s="31" t="s">
        <v>133</v>
      </c>
      <c r="D18" s="32" t="s">
        <v>134</v>
      </c>
      <c r="E18" s="33" t="s">
        <v>96</v>
      </c>
      <c r="F18" s="34">
        <v>8775.15</v>
      </c>
      <c r="G18" s="34" t="s">
        <v>135</v>
      </c>
      <c r="H18" s="36">
        <v>1711</v>
      </c>
      <c r="I18" s="34">
        <v>5662</v>
      </c>
      <c r="J18" s="59" t="s">
        <v>136</v>
      </c>
      <c r="K18" s="30" t="s">
        <v>137</v>
      </c>
      <c r="L18" s="30" t="s">
        <v>131</v>
      </c>
      <c r="M18" s="41"/>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66"/>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32" s="1" customFormat="1" ht="25.5" customHeight="1">
      <c r="A19" s="26" t="s">
        <v>138</v>
      </c>
      <c r="B19" s="27"/>
      <c r="C19" s="26"/>
      <c r="D19" s="27"/>
      <c r="E19" s="28"/>
      <c r="F19" s="29">
        <f>SUM(F20:F31)</f>
        <v>598444</v>
      </c>
      <c r="G19" s="29">
        <f>SUM(G20:G31)</f>
        <v>312530</v>
      </c>
      <c r="H19" s="29">
        <f>SUM(H20:H31)</f>
        <v>330430</v>
      </c>
      <c r="I19" s="29">
        <f>SUM(I20:I31)</f>
        <v>88120</v>
      </c>
      <c r="J19" s="27"/>
      <c r="K19" s="26"/>
      <c r="L19" s="56"/>
      <c r="M19" s="24"/>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3"/>
    </row>
    <row r="20" spans="1:256" s="1" customFormat="1" ht="73.5" customHeight="1">
      <c r="A20" s="31">
        <v>1</v>
      </c>
      <c r="B20" s="41" t="s">
        <v>139</v>
      </c>
      <c r="C20" s="31" t="s">
        <v>94</v>
      </c>
      <c r="D20" s="41" t="s">
        <v>140</v>
      </c>
      <c r="E20" s="28" t="s">
        <v>115</v>
      </c>
      <c r="F20" s="42">
        <v>200000</v>
      </c>
      <c r="G20" s="42">
        <v>90000</v>
      </c>
      <c r="H20" s="42">
        <v>107700</v>
      </c>
      <c r="I20" s="42">
        <v>10000</v>
      </c>
      <c r="J20" s="41" t="s">
        <v>141</v>
      </c>
      <c r="K20" s="31" t="s">
        <v>142</v>
      </c>
      <c r="L20" s="31" t="s">
        <v>112</v>
      </c>
      <c r="M20" s="30"/>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32" s="1" customFormat="1" ht="45.75" customHeight="1">
      <c r="A21" s="31">
        <v>2</v>
      </c>
      <c r="B21" s="41" t="s">
        <v>143</v>
      </c>
      <c r="C21" s="31" t="s">
        <v>94</v>
      </c>
      <c r="D21" s="41" t="s">
        <v>144</v>
      </c>
      <c r="E21" s="28" t="s">
        <v>115</v>
      </c>
      <c r="F21" s="42">
        <v>8000</v>
      </c>
      <c r="G21" s="42">
        <v>6000</v>
      </c>
      <c r="H21" s="42">
        <v>6000</v>
      </c>
      <c r="I21" s="42">
        <v>2000</v>
      </c>
      <c r="J21" s="41" t="s">
        <v>145</v>
      </c>
      <c r="K21" s="31" t="s">
        <v>146</v>
      </c>
      <c r="L21" s="31" t="s">
        <v>112</v>
      </c>
      <c r="M21" s="30"/>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3"/>
    </row>
    <row r="22" spans="1:256" s="1" customFormat="1" ht="45.75" customHeight="1">
      <c r="A22" s="31">
        <v>3</v>
      </c>
      <c r="B22" s="43" t="s">
        <v>147</v>
      </c>
      <c r="C22" s="31" t="s">
        <v>94</v>
      </c>
      <c r="D22" s="44" t="s">
        <v>148</v>
      </c>
      <c r="E22" s="28" t="s">
        <v>149</v>
      </c>
      <c r="F22" s="42">
        <v>225000</v>
      </c>
      <c r="G22" s="42">
        <v>183850</v>
      </c>
      <c r="H22" s="42">
        <v>183850</v>
      </c>
      <c r="I22" s="42">
        <v>40500</v>
      </c>
      <c r="J22" s="41" t="s">
        <v>150</v>
      </c>
      <c r="K22" s="30" t="s">
        <v>151</v>
      </c>
      <c r="L22" s="56" t="s">
        <v>152</v>
      </c>
      <c r="M22" s="30"/>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3"/>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1" customFormat="1" ht="48" customHeight="1">
      <c r="A23" s="31">
        <v>4</v>
      </c>
      <c r="B23" s="41" t="s">
        <v>153</v>
      </c>
      <c r="C23" s="31" t="s">
        <v>94</v>
      </c>
      <c r="D23" s="41" t="s">
        <v>154</v>
      </c>
      <c r="E23" s="28" t="s">
        <v>102</v>
      </c>
      <c r="F23" s="42">
        <v>25000</v>
      </c>
      <c r="G23" s="42">
        <v>17000</v>
      </c>
      <c r="H23" s="42">
        <v>17000</v>
      </c>
      <c r="I23" s="42">
        <v>8000</v>
      </c>
      <c r="J23" s="41" t="s">
        <v>104</v>
      </c>
      <c r="K23" s="31" t="s">
        <v>155</v>
      </c>
      <c r="L23" s="56" t="s">
        <v>152</v>
      </c>
      <c r="M23" s="30"/>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32" s="1" customFormat="1" ht="53.25" customHeight="1">
      <c r="A24" s="31">
        <v>5</v>
      </c>
      <c r="B24" s="41" t="s">
        <v>156</v>
      </c>
      <c r="C24" s="31" t="s">
        <v>94</v>
      </c>
      <c r="D24" s="44" t="s">
        <v>157</v>
      </c>
      <c r="E24" s="28" t="s">
        <v>158</v>
      </c>
      <c r="F24" s="42">
        <v>100000</v>
      </c>
      <c r="G24" s="42">
        <v>6500</v>
      </c>
      <c r="H24" s="42">
        <v>6500</v>
      </c>
      <c r="I24" s="42">
        <v>10000</v>
      </c>
      <c r="J24" s="41" t="s">
        <v>150</v>
      </c>
      <c r="K24" s="31" t="s">
        <v>159</v>
      </c>
      <c r="L24" s="31" t="s">
        <v>112</v>
      </c>
      <c r="M24" s="30"/>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3"/>
    </row>
    <row r="25" spans="1:232" s="1" customFormat="1" ht="65.25" customHeight="1">
      <c r="A25" s="31">
        <v>6</v>
      </c>
      <c r="B25" s="41" t="s">
        <v>160</v>
      </c>
      <c r="C25" s="31" t="s">
        <v>94</v>
      </c>
      <c r="D25" s="41" t="s">
        <v>161</v>
      </c>
      <c r="E25" s="28" t="s">
        <v>96</v>
      </c>
      <c r="F25" s="42">
        <v>5000</v>
      </c>
      <c r="G25" s="42">
        <v>2000</v>
      </c>
      <c r="H25" s="42">
        <v>2000</v>
      </c>
      <c r="I25" s="42">
        <v>3000</v>
      </c>
      <c r="J25" s="41" t="s">
        <v>162</v>
      </c>
      <c r="K25" s="31" t="s">
        <v>163</v>
      </c>
      <c r="L25" s="31" t="s">
        <v>164</v>
      </c>
      <c r="M25" s="30"/>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3"/>
    </row>
    <row r="26" spans="1:232" s="4" customFormat="1" ht="48.75" customHeight="1">
      <c r="A26" s="31">
        <v>7</v>
      </c>
      <c r="B26" s="41" t="s">
        <v>165</v>
      </c>
      <c r="C26" s="31" t="s">
        <v>94</v>
      </c>
      <c r="D26" s="41" t="s">
        <v>166</v>
      </c>
      <c r="E26" s="28" t="s">
        <v>167</v>
      </c>
      <c r="F26" s="42">
        <v>2000</v>
      </c>
      <c r="G26" s="42">
        <v>1300</v>
      </c>
      <c r="H26" s="42">
        <v>1300</v>
      </c>
      <c r="I26" s="42">
        <v>700</v>
      </c>
      <c r="J26" s="41" t="s">
        <v>104</v>
      </c>
      <c r="K26" s="31" t="s">
        <v>168</v>
      </c>
      <c r="L26" s="31" t="s">
        <v>112</v>
      </c>
      <c r="M26" s="30"/>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3"/>
    </row>
    <row r="27" spans="1:232" s="4" customFormat="1" ht="51.75" customHeight="1">
      <c r="A27" s="31">
        <v>8</v>
      </c>
      <c r="B27" s="41" t="s">
        <v>169</v>
      </c>
      <c r="C27" s="31" t="s">
        <v>94</v>
      </c>
      <c r="D27" s="41" t="s">
        <v>170</v>
      </c>
      <c r="E27" s="28" t="s">
        <v>96</v>
      </c>
      <c r="F27" s="42">
        <v>3298</v>
      </c>
      <c r="G27" s="42">
        <v>1400</v>
      </c>
      <c r="H27" s="42">
        <v>1400</v>
      </c>
      <c r="I27" s="42">
        <v>1000</v>
      </c>
      <c r="J27" s="41" t="s">
        <v>150</v>
      </c>
      <c r="K27" s="31" t="s">
        <v>171</v>
      </c>
      <c r="L27" s="31" t="s">
        <v>112</v>
      </c>
      <c r="M27" s="30"/>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3"/>
    </row>
    <row r="28" spans="1:256" s="1" customFormat="1" ht="43.5" customHeight="1">
      <c r="A28" s="31">
        <v>9</v>
      </c>
      <c r="B28" s="41" t="s">
        <v>172</v>
      </c>
      <c r="C28" s="31" t="s">
        <v>94</v>
      </c>
      <c r="D28" s="41" t="s">
        <v>173</v>
      </c>
      <c r="E28" s="31" t="s">
        <v>102</v>
      </c>
      <c r="F28" s="42">
        <v>2800</v>
      </c>
      <c r="G28" s="42">
        <v>1200</v>
      </c>
      <c r="H28" s="42">
        <v>1200</v>
      </c>
      <c r="I28" s="42">
        <v>1600</v>
      </c>
      <c r="J28" s="41" t="s">
        <v>104</v>
      </c>
      <c r="K28" s="31" t="s">
        <v>174</v>
      </c>
      <c r="L28" s="31" t="s">
        <v>152</v>
      </c>
      <c r="M28" s="30"/>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67"/>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1" customFormat="1" ht="63.75" customHeight="1">
      <c r="A29" s="31">
        <v>10</v>
      </c>
      <c r="B29" s="41" t="s">
        <v>175</v>
      </c>
      <c r="C29" s="31" t="s">
        <v>94</v>
      </c>
      <c r="D29" s="41" t="s">
        <v>176</v>
      </c>
      <c r="E29" s="31" t="s">
        <v>102</v>
      </c>
      <c r="F29" s="42">
        <v>2300</v>
      </c>
      <c r="G29" s="42">
        <v>700</v>
      </c>
      <c r="H29" s="42">
        <v>700</v>
      </c>
      <c r="I29" s="42">
        <v>1600</v>
      </c>
      <c r="J29" s="41" t="s">
        <v>104</v>
      </c>
      <c r="K29" s="31" t="s">
        <v>177</v>
      </c>
      <c r="L29" s="31" t="s">
        <v>152</v>
      </c>
      <c r="M29" s="30"/>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67"/>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s="1" customFormat="1" ht="45.75" customHeight="1">
      <c r="A30" s="31">
        <v>11</v>
      </c>
      <c r="B30" s="41" t="s">
        <v>178</v>
      </c>
      <c r="C30" s="31" t="s">
        <v>94</v>
      </c>
      <c r="D30" s="41" t="s">
        <v>179</v>
      </c>
      <c r="E30" s="31" t="s">
        <v>96</v>
      </c>
      <c r="F30" s="42">
        <v>20746</v>
      </c>
      <c r="G30" s="42">
        <v>2000</v>
      </c>
      <c r="H30" s="42">
        <v>2200</v>
      </c>
      <c r="I30" s="42">
        <v>6000</v>
      </c>
      <c r="J30" s="41" t="s">
        <v>150</v>
      </c>
      <c r="K30" s="31" t="s">
        <v>180</v>
      </c>
      <c r="L30" s="31" t="s">
        <v>152</v>
      </c>
      <c r="M30" s="30"/>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67"/>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s="4" customFormat="1" ht="45.75" customHeight="1">
      <c r="A31" s="31">
        <v>12</v>
      </c>
      <c r="B31" s="41" t="s">
        <v>181</v>
      </c>
      <c r="C31" s="31" t="s">
        <v>182</v>
      </c>
      <c r="D31" s="41" t="s">
        <v>183</v>
      </c>
      <c r="E31" s="31" t="s">
        <v>102</v>
      </c>
      <c r="F31" s="31">
        <v>4300</v>
      </c>
      <c r="G31" s="31">
        <v>580</v>
      </c>
      <c r="H31" s="31">
        <v>580</v>
      </c>
      <c r="I31" s="31">
        <v>3720</v>
      </c>
      <c r="J31" s="41" t="s">
        <v>104</v>
      </c>
      <c r="K31" s="31" t="s">
        <v>184</v>
      </c>
      <c r="L31" s="31" t="s">
        <v>152</v>
      </c>
      <c r="M31" s="30"/>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58"/>
      <c r="HY31" s="66"/>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32" s="3" customFormat="1" ht="24.75" customHeight="1">
      <c r="A32" s="37" t="s">
        <v>185</v>
      </c>
      <c r="B32" s="38"/>
      <c r="C32" s="24"/>
      <c r="D32" s="38"/>
      <c r="E32" s="24"/>
      <c r="F32" s="39">
        <f>SUM(F33:F41)</f>
        <v>507803.8</v>
      </c>
      <c r="G32" s="39">
        <v>15500</v>
      </c>
      <c r="H32" s="39">
        <f>SUM(H33:H41)</f>
        <v>246153.2</v>
      </c>
      <c r="I32" s="39">
        <f>SUM(I33:I41)</f>
        <v>121454</v>
      </c>
      <c r="J32" s="55"/>
      <c r="K32" s="24"/>
      <c r="L32" s="24"/>
      <c r="M32" s="37"/>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3"/>
    </row>
    <row r="33" spans="1:232" s="3" customFormat="1" ht="91.5" customHeight="1">
      <c r="A33" s="40">
        <v>1</v>
      </c>
      <c r="B33" s="45" t="s">
        <v>186</v>
      </c>
      <c r="C33" s="31" t="s">
        <v>94</v>
      </c>
      <c r="D33" s="46" t="s">
        <v>187</v>
      </c>
      <c r="E33" s="36" t="s">
        <v>188</v>
      </c>
      <c r="F33" s="36">
        <v>280000</v>
      </c>
      <c r="G33" s="36"/>
      <c r="H33" s="36">
        <v>210244</v>
      </c>
      <c r="I33" s="36">
        <v>69756</v>
      </c>
      <c r="J33" s="35" t="s">
        <v>189</v>
      </c>
      <c r="K33" s="60" t="s">
        <v>190</v>
      </c>
      <c r="L33" s="60" t="s">
        <v>191</v>
      </c>
      <c r="M33" s="30"/>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3"/>
    </row>
    <row r="34" spans="1:256" s="3" customFormat="1" ht="102" customHeight="1">
      <c r="A34" s="40">
        <v>2</v>
      </c>
      <c r="B34" s="41" t="s">
        <v>192</v>
      </c>
      <c r="C34" s="47" t="s">
        <v>94</v>
      </c>
      <c r="D34" s="48" t="s">
        <v>193</v>
      </c>
      <c r="E34" s="30" t="s">
        <v>96</v>
      </c>
      <c r="F34" s="49">
        <v>140681.8</v>
      </c>
      <c r="G34" s="49"/>
      <c r="H34" s="49">
        <v>18000</v>
      </c>
      <c r="I34" s="49">
        <v>20000</v>
      </c>
      <c r="J34" s="61" t="s">
        <v>150</v>
      </c>
      <c r="K34" s="47" t="s">
        <v>194</v>
      </c>
      <c r="L34" s="47" t="s">
        <v>195</v>
      </c>
      <c r="M34" s="47"/>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32" s="3" customFormat="1" ht="54" customHeight="1">
      <c r="A35" s="40">
        <v>3</v>
      </c>
      <c r="B35" s="35" t="s">
        <v>196</v>
      </c>
      <c r="C35" s="30" t="s">
        <v>94</v>
      </c>
      <c r="D35" s="35" t="s">
        <v>197</v>
      </c>
      <c r="E35" s="30" t="s">
        <v>96</v>
      </c>
      <c r="F35" s="50">
        <v>23961</v>
      </c>
      <c r="G35" s="50"/>
      <c r="H35" s="36">
        <v>1266</v>
      </c>
      <c r="I35" s="50">
        <v>8000</v>
      </c>
      <c r="J35" s="61" t="s">
        <v>150</v>
      </c>
      <c r="K35" s="30" t="s">
        <v>198</v>
      </c>
      <c r="L35" s="30" t="s">
        <v>198</v>
      </c>
      <c r="M35" s="40"/>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3"/>
    </row>
    <row r="36" spans="1:232" s="3" customFormat="1" ht="64.5" customHeight="1">
      <c r="A36" s="40">
        <v>4</v>
      </c>
      <c r="B36" s="35" t="s">
        <v>199</v>
      </c>
      <c r="C36" s="30" t="s">
        <v>94</v>
      </c>
      <c r="D36" s="35" t="s">
        <v>200</v>
      </c>
      <c r="E36" s="30" t="s">
        <v>96</v>
      </c>
      <c r="F36" s="36">
        <v>16932</v>
      </c>
      <c r="G36" s="36" t="s">
        <v>201</v>
      </c>
      <c r="H36" s="36">
        <v>3500</v>
      </c>
      <c r="I36" s="36">
        <v>4500</v>
      </c>
      <c r="J36" s="35" t="s">
        <v>202</v>
      </c>
      <c r="K36" s="30" t="s">
        <v>203</v>
      </c>
      <c r="L36" s="30" t="s">
        <v>204</v>
      </c>
      <c r="M36" s="30"/>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3"/>
    </row>
    <row r="37" spans="1:232" s="3" customFormat="1" ht="75.75" customHeight="1">
      <c r="A37" s="40">
        <v>5</v>
      </c>
      <c r="B37" s="35" t="s">
        <v>205</v>
      </c>
      <c r="C37" s="30" t="s">
        <v>94</v>
      </c>
      <c r="D37" s="35" t="s">
        <v>206</v>
      </c>
      <c r="E37" s="30" t="s">
        <v>102</v>
      </c>
      <c r="F37" s="36">
        <v>15478</v>
      </c>
      <c r="G37" s="36" t="s">
        <v>207</v>
      </c>
      <c r="H37" s="36">
        <v>6000</v>
      </c>
      <c r="I37" s="36">
        <v>6000</v>
      </c>
      <c r="J37" s="35" t="s">
        <v>208</v>
      </c>
      <c r="K37" s="30" t="s">
        <v>203</v>
      </c>
      <c r="L37" s="30" t="s">
        <v>204</v>
      </c>
      <c r="M37" s="30"/>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3"/>
    </row>
    <row r="38" spans="1:232" s="3" customFormat="1" ht="65.25" customHeight="1">
      <c r="A38" s="40">
        <v>6</v>
      </c>
      <c r="B38" s="35" t="s">
        <v>209</v>
      </c>
      <c r="C38" s="30" t="s">
        <v>94</v>
      </c>
      <c r="D38" s="35" t="s">
        <v>210</v>
      </c>
      <c r="E38" s="30" t="s">
        <v>96</v>
      </c>
      <c r="F38" s="36">
        <v>12010</v>
      </c>
      <c r="G38" s="36" t="s">
        <v>211</v>
      </c>
      <c r="H38" s="36">
        <v>3000</v>
      </c>
      <c r="I38" s="36">
        <v>4338</v>
      </c>
      <c r="J38" s="35" t="s">
        <v>212</v>
      </c>
      <c r="K38" s="30" t="s">
        <v>203</v>
      </c>
      <c r="L38" s="30" t="s">
        <v>204</v>
      </c>
      <c r="M38" s="30"/>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3"/>
    </row>
    <row r="39" spans="1:232" s="3" customFormat="1" ht="49.5" customHeight="1">
      <c r="A39" s="40">
        <v>7</v>
      </c>
      <c r="B39" s="35" t="s">
        <v>213</v>
      </c>
      <c r="C39" s="30" t="s">
        <v>94</v>
      </c>
      <c r="D39" s="35" t="s">
        <v>214</v>
      </c>
      <c r="E39" s="30" t="s">
        <v>96</v>
      </c>
      <c r="F39" s="36">
        <v>9498</v>
      </c>
      <c r="G39" s="36" t="s">
        <v>215</v>
      </c>
      <c r="H39" s="36">
        <v>2500</v>
      </c>
      <c r="I39" s="36">
        <v>3360</v>
      </c>
      <c r="J39" s="35" t="s">
        <v>212</v>
      </c>
      <c r="K39" s="30" t="s">
        <v>203</v>
      </c>
      <c r="L39" s="30" t="s">
        <v>204</v>
      </c>
      <c r="M39" s="30"/>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3"/>
    </row>
    <row r="40" spans="1:232" s="3" customFormat="1" ht="63.75" customHeight="1">
      <c r="A40" s="40">
        <v>8</v>
      </c>
      <c r="B40" s="35" t="s">
        <v>216</v>
      </c>
      <c r="C40" s="30" t="s">
        <v>94</v>
      </c>
      <c r="D40" s="35" t="s">
        <v>217</v>
      </c>
      <c r="E40" s="30" t="s">
        <v>102</v>
      </c>
      <c r="F40" s="36">
        <v>8100</v>
      </c>
      <c r="G40" s="36" t="s">
        <v>218</v>
      </c>
      <c r="H40" s="36">
        <v>1500</v>
      </c>
      <c r="I40" s="36">
        <v>4500</v>
      </c>
      <c r="J40" s="35" t="s">
        <v>150</v>
      </c>
      <c r="K40" s="30" t="s">
        <v>203</v>
      </c>
      <c r="L40" s="30" t="s">
        <v>204</v>
      </c>
      <c r="M40" s="30"/>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3"/>
    </row>
    <row r="41" spans="1:232" s="3" customFormat="1" ht="46.5" customHeight="1">
      <c r="A41" s="40">
        <v>9</v>
      </c>
      <c r="B41" s="35" t="s">
        <v>219</v>
      </c>
      <c r="C41" s="30" t="s">
        <v>94</v>
      </c>
      <c r="D41" s="35" t="s">
        <v>220</v>
      </c>
      <c r="E41" s="30" t="s">
        <v>102</v>
      </c>
      <c r="F41" s="50">
        <v>1143</v>
      </c>
      <c r="G41" s="50"/>
      <c r="H41" s="36">
        <v>143.2</v>
      </c>
      <c r="I41" s="50">
        <v>1000</v>
      </c>
      <c r="J41" s="35" t="s">
        <v>150</v>
      </c>
      <c r="K41" s="30" t="s">
        <v>221</v>
      </c>
      <c r="L41" s="30" t="s">
        <v>221</v>
      </c>
      <c r="M41" s="30"/>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3"/>
    </row>
    <row r="42" spans="1:232" s="3" customFormat="1" ht="24.75" customHeight="1">
      <c r="A42" s="37" t="s">
        <v>222</v>
      </c>
      <c r="B42" s="38"/>
      <c r="C42" s="24"/>
      <c r="D42" s="38"/>
      <c r="E42" s="30"/>
      <c r="F42" s="25">
        <f>SUM(F43:F52)</f>
        <v>75000</v>
      </c>
      <c r="G42" s="25">
        <v>6197</v>
      </c>
      <c r="H42" s="25">
        <f>SUM(H43:H52)</f>
        <v>25230</v>
      </c>
      <c r="I42" s="25">
        <f>SUM(I43:I52)</f>
        <v>32665</v>
      </c>
      <c r="J42" s="55"/>
      <c r="K42" s="30"/>
      <c r="L42" s="30"/>
      <c r="M42" s="30"/>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3"/>
    </row>
    <row r="43" spans="1:232" s="3" customFormat="1" ht="69.75" customHeight="1">
      <c r="A43" s="40">
        <v>1</v>
      </c>
      <c r="B43" s="35" t="s">
        <v>223</v>
      </c>
      <c r="C43" s="30" t="s">
        <v>94</v>
      </c>
      <c r="D43" s="35" t="s">
        <v>224</v>
      </c>
      <c r="E43" s="30" t="s">
        <v>102</v>
      </c>
      <c r="F43" s="36">
        <v>18800</v>
      </c>
      <c r="G43" s="36"/>
      <c r="H43" s="36">
        <v>8010</v>
      </c>
      <c r="I43" s="36">
        <v>10790</v>
      </c>
      <c r="J43" s="35" t="s">
        <v>104</v>
      </c>
      <c r="K43" s="30" t="s">
        <v>225</v>
      </c>
      <c r="L43" s="30" t="s">
        <v>226</v>
      </c>
      <c r="M43" s="30"/>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3"/>
    </row>
    <row r="44" spans="1:232" s="3" customFormat="1" ht="91.5" customHeight="1">
      <c r="A44" s="40">
        <v>2</v>
      </c>
      <c r="B44" s="35" t="s">
        <v>227</v>
      </c>
      <c r="C44" s="30" t="s">
        <v>94</v>
      </c>
      <c r="D44" s="35" t="s">
        <v>228</v>
      </c>
      <c r="E44" s="30" t="s">
        <v>96</v>
      </c>
      <c r="F44" s="36">
        <v>30000</v>
      </c>
      <c r="G44" s="36"/>
      <c r="H44" s="36">
        <v>2895</v>
      </c>
      <c r="I44" s="36">
        <v>10000</v>
      </c>
      <c r="J44" s="35" t="s">
        <v>229</v>
      </c>
      <c r="K44" s="30" t="s">
        <v>230</v>
      </c>
      <c r="L44" s="30" t="s">
        <v>231</v>
      </c>
      <c r="M44" s="30"/>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3"/>
    </row>
    <row r="45" spans="1:232" s="5" customFormat="1" ht="58.5" customHeight="1">
      <c r="A45" s="40">
        <v>3</v>
      </c>
      <c r="B45" s="35" t="s">
        <v>232</v>
      </c>
      <c r="C45" s="30" t="s">
        <v>94</v>
      </c>
      <c r="D45" s="35" t="s">
        <v>233</v>
      </c>
      <c r="E45" s="28" t="s">
        <v>102</v>
      </c>
      <c r="F45" s="36">
        <v>893</v>
      </c>
      <c r="G45" s="36" t="s">
        <v>234</v>
      </c>
      <c r="H45" s="36"/>
      <c r="I45" s="36">
        <v>893</v>
      </c>
      <c r="J45" s="62" t="s">
        <v>235</v>
      </c>
      <c r="K45" s="30" t="s">
        <v>231</v>
      </c>
      <c r="L45" s="30" t="s">
        <v>231</v>
      </c>
      <c r="M45" s="30"/>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5"/>
    </row>
    <row r="46" spans="1:232" s="1" customFormat="1" ht="45" customHeight="1">
      <c r="A46" s="40">
        <v>4</v>
      </c>
      <c r="B46" s="41" t="s">
        <v>236</v>
      </c>
      <c r="C46" s="31" t="s">
        <v>94</v>
      </c>
      <c r="D46" s="41" t="s">
        <v>237</v>
      </c>
      <c r="E46" s="31" t="s">
        <v>102</v>
      </c>
      <c r="F46" s="42">
        <v>10000</v>
      </c>
      <c r="G46" s="42"/>
      <c r="H46" s="42">
        <v>4500</v>
      </c>
      <c r="I46" s="42">
        <v>5500</v>
      </c>
      <c r="J46" s="35" t="s">
        <v>104</v>
      </c>
      <c r="K46" s="31" t="s">
        <v>238</v>
      </c>
      <c r="L46" s="56" t="s">
        <v>226</v>
      </c>
      <c r="M46" s="30"/>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3"/>
    </row>
    <row r="47" spans="1:232" s="3" customFormat="1" ht="54" customHeight="1">
      <c r="A47" s="40">
        <v>5</v>
      </c>
      <c r="B47" s="35" t="s">
        <v>239</v>
      </c>
      <c r="C47" s="30" t="s">
        <v>94</v>
      </c>
      <c r="D47" s="35" t="s">
        <v>240</v>
      </c>
      <c r="E47" s="30" t="s">
        <v>102</v>
      </c>
      <c r="F47" s="36">
        <v>4854</v>
      </c>
      <c r="G47" s="36" t="s">
        <v>241</v>
      </c>
      <c r="H47" s="36">
        <v>2050</v>
      </c>
      <c r="I47" s="36">
        <v>2804</v>
      </c>
      <c r="J47" s="35" t="s">
        <v>104</v>
      </c>
      <c r="K47" s="30" t="s">
        <v>242</v>
      </c>
      <c r="L47" s="30" t="s">
        <v>242</v>
      </c>
      <c r="M47" s="30"/>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3"/>
    </row>
    <row r="48" spans="1:232" s="3" customFormat="1" ht="46.5" customHeight="1">
      <c r="A48" s="40">
        <v>6</v>
      </c>
      <c r="B48" s="35" t="s">
        <v>243</v>
      </c>
      <c r="C48" s="30" t="s">
        <v>94</v>
      </c>
      <c r="D48" s="35" t="s">
        <v>244</v>
      </c>
      <c r="E48" s="30" t="s">
        <v>102</v>
      </c>
      <c r="F48" s="36">
        <v>2356</v>
      </c>
      <c r="G48" s="36" t="s">
        <v>245</v>
      </c>
      <c r="H48" s="36">
        <v>1250</v>
      </c>
      <c r="I48" s="36">
        <v>1106</v>
      </c>
      <c r="J48" s="35" t="s">
        <v>104</v>
      </c>
      <c r="K48" s="30" t="s">
        <v>242</v>
      </c>
      <c r="L48" s="30" t="s">
        <v>242</v>
      </c>
      <c r="M48" s="30"/>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3"/>
    </row>
    <row r="49" spans="1:232" s="3" customFormat="1" ht="60" customHeight="1">
      <c r="A49" s="40">
        <v>7</v>
      </c>
      <c r="B49" s="51" t="s">
        <v>246</v>
      </c>
      <c r="C49" s="30" t="s">
        <v>94</v>
      </c>
      <c r="D49" s="52" t="s">
        <v>247</v>
      </c>
      <c r="E49" s="30" t="s">
        <v>102</v>
      </c>
      <c r="F49" s="36">
        <v>2099</v>
      </c>
      <c r="G49" s="36" t="s">
        <v>248</v>
      </c>
      <c r="H49" s="36">
        <v>2000</v>
      </c>
      <c r="I49" s="36">
        <v>99</v>
      </c>
      <c r="J49" s="35" t="s">
        <v>249</v>
      </c>
      <c r="K49" s="30" t="s">
        <v>242</v>
      </c>
      <c r="L49" s="30" t="s">
        <v>242</v>
      </c>
      <c r="M49" s="30"/>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3"/>
    </row>
    <row r="50" spans="1:232" s="3" customFormat="1" ht="60" customHeight="1">
      <c r="A50" s="40">
        <v>8</v>
      </c>
      <c r="B50" s="51" t="s">
        <v>250</v>
      </c>
      <c r="C50" s="30" t="s">
        <v>94</v>
      </c>
      <c r="D50" s="52" t="s">
        <v>251</v>
      </c>
      <c r="E50" s="30" t="s">
        <v>102</v>
      </c>
      <c r="F50" s="36">
        <v>2100</v>
      </c>
      <c r="G50" s="36" t="s">
        <v>252</v>
      </c>
      <c r="H50" s="36">
        <v>2000</v>
      </c>
      <c r="I50" s="36">
        <v>100</v>
      </c>
      <c r="J50" s="35" t="s">
        <v>249</v>
      </c>
      <c r="K50" s="30" t="s">
        <v>242</v>
      </c>
      <c r="L50" s="30" t="s">
        <v>242</v>
      </c>
      <c r="M50" s="30"/>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3"/>
    </row>
    <row r="51" spans="1:232" s="3" customFormat="1" ht="49.5" customHeight="1">
      <c r="A51" s="40">
        <v>9</v>
      </c>
      <c r="B51" s="51" t="s">
        <v>253</v>
      </c>
      <c r="C51" s="30" t="s">
        <v>94</v>
      </c>
      <c r="D51" s="52" t="s">
        <v>254</v>
      </c>
      <c r="E51" s="30" t="s">
        <v>102</v>
      </c>
      <c r="F51" s="36">
        <v>2298</v>
      </c>
      <c r="G51" s="36" t="s">
        <v>255</v>
      </c>
      <c r="H51" s="36">
        <v>1800</v>
      </c>
      <c r="I51" s="36">
        <v>498</v>
      </c>
      <c r="J51" s="35" t="s">
        <v>249</v>
      </c>
      <c r="K51" s="30" t="s">
        <v>242</v>
      </c>
      <c r="L51" s="30" t="s">
        <v>242</v>
      </c>
      <c r="M51" s="30"/>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3"/>
    </row>
    <row r="52" spans="1:232" s="3" customFormat="1" ht="48.75" customHeight="1">
      <c r="A52" s="40">
        <v>10</v>
      </c>
      <c r="B52" s="35" t="s">
        <v>256</v>
      </c>
      <c r="C52" s="30" t="s">
        <v>94</v>
      </c>
      <c r="D52" s="35" t="s">
        <v>257</v>
      </c>
      <c r="E52" s="30" t="s">
        <v>102</v>
      </c>
      <c r="F52" s="36">
        <v>1600</v>
      </c>
      <c r="G52" s="36" t="s">
        <v>258</v>
      </c>
      <c r="H52" s="36">
        <v>725</v>
      </c>
      <c r="I52" s="36">
        <v>875</v>
      </c>
      <c r="J52" s="35" t="s">
        <v>104</v>
      </c>
      <c r="K52" s="30" t="s">
        <v>226</v>
      </c>
      <c r="L52" s="30" t="s">
        <v>226</v>
      </c>
      <c r="M52" s="30"/>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3"/>
    </row>
    <row r="53" spans="1:232" s="1" customFormat="1" ht="24.75" customHeight="1">
      <c r="A53" s="26" t="s">
        <v>259</v>
      </c>
      <c r="B53" s="27"/>
      <c r="C53" s="26"/>
      <c r="D53" s="27"/>
      <c r="E53" s="53"/>
      <c r="F53" s="29">
        <f>SUM(F54:F54)</f>
        <v>1200</v>
      </c>
      <c r="G53" s="29"/>
      <c r="H53" s="29">
        <f>SUM(H54)</f>
        <v>450</v>
      </c>
      <c r="I53" s="29">
        <f>SUM(I54)</f>
        <v>750</v>
      </c>
      <c r="J53" s="27"/>
      <c r="K53" s="24"/>
      <c r="L53" s="26"/>
      <c r="M53" s="24"/>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3"/>
    </row>
    <row r="54" spans="1:232" s="3" customFormat="1" ht="55.5" customHeight="1">
      <c r="A54" s="40">
        <v>1</v>
      </c>
      <c r="B54" s="35" t="s">
        <v>260</v>
      </c>
      <c r="C54" s="30" t="s">
        <v>94</v>
      </c>
      <c r="D54" s="35" t="s">
        <v>261</v>
      </c>
      <c r="E54" s="30" t="s">
        <v>102</v>
      </c>
      <c r="F54" s="36">
        <v>1200</v>
      </c>
      <c r="G54" s="36"/>
      <c r="H54" s="36">
        <v>450</v>
      </c>
      <c r="I54" s="36">
        <v>750</v>
      </c>
      <c r="J54" s="35" t="s">
        <v>104</v>
      </c>
      <c r="K54" s="30" t="s">
        <v>262</v>
      </c>
      <c r="L54" s="30" t="s">
        <v>198</v>
      </c>
      <c r="M54" s="30"/>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3"/>
    </row>
    <row r="55" spans="1:232" s="1" customFormat="1" ht="22.5" customHeight="1">
      <c r="A55" s="26" t="s">
        <v>263</v>
      </c>
      <c r="B55" s="27"/>
      <c r="C55" s="26"/>
      <c r="D55" s="27"/>
      <c r="E55" s="53"/>
      <c r="F55" s="29">
        <f>SUM(F56:F60)</f>
        <v>9518</v>
      </c>
      <c r="G55" s="29">
        <v>5658</v>
      </c>
      <c r="H55" s="29">
        <f>SUM(H56:H60)</f>
        <v>4868</v>
      </c>
      <c r="I55" s="29">
        <f>SUM(I56:I60)</f>
        <v>4650</v>
      </c>
      <c r="J55" s="27"/>
      <c r="K55" s="26"/>
      <c r="L55" s="64"/>
      <c r="M55" s="24"/>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3"/>
    </row>
    <row r="56" spans="1:232" s="1" customFormat="1" ht="69" customHeight="1">
      <c r="A56" s="31">
        <v>1</v>
      </c>
      <c r="B56" s="41" t="s">
        <v>264</v>
      </c>
      <c r="C56" s="31" t="s">
        <v>94</v>
      </c>
      <c r="D56" s="41" t="s">
        <v>265</v>
      </c>
      <c r="E56" s="28" t="s">
        <v>102</v>
      </c>
      <c r="F56" s="42">
        <v>1439</v>
      </c>
      <c r="G56" s="42" t="s">
        <v>266</v>
      </c>
      <c r="H56" s="42"/>
      <c r="I56" s="42">
        <v>1439</v>
      </c>
      <c r="J56" s="41" t="s">
        <v>104</v>
      </c>
      <c r="K56" s="31" t="s">
        <v>267</v>
      </c>
      <c r="L56" s="56" t="s">
        <v>267</v>
      </c>
      <c r="M56" s="30"/>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3"/>
    </row>
    <row r="57" spans="1:256" s="1" customFormat="1" ht="48" customHeight="1">
      <c r="A57" s="31">
        <v>2</v>
      </c>
      <c r="B57" s="41" t="s">
        <v>268</v>
      </c>
      <c r="C57" s="31" t="s">
        <v>94</v>
      </c>
      <c r="D57" s="41" t="s">
        <v>269</v>
      </c>
      <c r="E57" s="28" t="s">
        <v>102</v>
      </c>
      <c r="F57" s="42">
        <v>900</v>
      </c>
      <c r="G57" s="42" t="s">
        <v>270</v>
      </c>
      <c r="H57" s="42"/>
      <c r="I57" s="42">
        <v>900</v>
      </c>
      <c r="J57" s="41" t="s">
        <v>104</v>
      </c>
      <c r="K57" s="31" t="s">
        <v>271</v>
      </c>
      <c r="L57" s="31" t="s">
        <v>271</v>
      </c>
      <c r="M57" s="30"/>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3"/>
      <c r="HY57" s="4"/>
      <c r="HZ57" s="13"/>
      <c r="IA57" s="13"/>
      <c r="IB57" s="13"/>
      <c r="IC57" s="13"/>
      <c r="ID57" s="13"/>
      <c r="IE57" s="13"/>
      <c r="IF57" s="13"/>
      <c r="IG57" s="13"/>
      <c r="IH57" s="13"/>
      <c r="II57" s="13"/>
      <c r="IJ57" s="13"/>
      <c r="IK57" s="13"/>
      <c r="IL57" s="13"/>
      <c r="IM57" s="13"/>
      <c r="IN57" s="13"/>
      <c r="IO57" s="13"/>
      <c r="IP57" s="13"/>
      <c r="IQ57" s="13"/>
      <c r="IR57" s="13"/>
      <c r="IS57" s="13"/>
      <c r="IT57" s="13"/>
      <c r="IU57" s="13"/>
      <c r="IV57" s="13"/>
    </row>
    <row r="58" spans="1:256" s="1" customFormat="1" ht="66" customHeight="1">
      <c r="A58" s="31">
        <v>3</v>
      </c>
      <c r="B58" s="41" t="s">
        <v>272</v>
      </c>
      <c r="C58" s="31" t="s">
        <v>94</v>
      </c>
      <c r="D58" s="41" t="s">
        <v>273</v>
      </c>
      <c r="E58" s="28" t="s">
        <v>102</v>
      </c>
      <c r="F58" s="42">
        <v>6355</v>
      </c>
      <c r="G58" s="42" t="s">
        <v>274</v>
      </c>
      <c r="H58" s="42">
        <v>4868</v>
      </c>
      <c r="I58" s="42">
        <v>1487</v>
      </c>
      <c r="J58" s="41" t="s">
        <v>104</v>
      </c>
      <c r="K58" s="31" t="s">
        <v>275</v>
      </c>
      <c r="L58" s="31" t="s">
        <v>275</v>
      </c>
      <c r="M58" s="30"/>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3"/>
      <c r="HY58" s="4"/>
      <c r="HZ58" s="13"/>
      <c r="IA58" s="13"/>
      <c r="IB58" s="13"/>
      <c r="IC58" s="13"/>
      <c r="ID58" s="13"/>
      <c r="IE58" s="13"/>
      <c r="IF58" s="13"/>
      <c r="IG58" s="13"/>
      <c r="IH58" s="13"/>
      <c r="II58" s="13"/>
      <c r="IJ58" s="13"/>
      <c r="IK58" s="13"/>
      <c r="IL58" s="13"/>
      <c r="IM58" s="13"/>
      <c r="IN58" s="13"/>
      <c r="IO58" s="13"/>
      <c r="IP58" s="13"/>
      <c r="IQ58" s="13"/>
      <c r="IR58" s="13"/>
      <c r="IS58" s="13"/>
      <c r="IT58" s="13"/>
      <c r="IU58" s="13"/>
      <c r="IV58" s="13"/>
    </row>
    <row r="59" spans="1:256" s="4" customFormat="1" ht="51" customHeight="1">
      <c r="A59" s="31">
        <v>4</v>
      </c>
      <c r="B59" s="41" t="s">
        <v>276</v>
      </c>
      <c r="C59" s="31" t="s">
        <v>277</v>
      </c>
      <c r="D59" s="41" t="s">
        <v>278</v>
      </c>
      <c r="E59" s="28">
        <v>2018</v>
      </c>
      <c r="F59" s="42">
        <v>414</v>
      </c>
      <c r="G59" s="42" t="s">
        <v>279</v>
      </c>
      <c r="H59" s="42"/>
      <c r="I59" s="42">
        <v>414</v>
      </c>
      <c r="J59" s="41" t="s">
        <v>129</v>
      </c>
      <c r="K59" s="31" t="s">
        <v>280</v>
      </c>
      <c r="L59" s="31" t="s">
        <v>280</v>
      </c>
      <c r="M59" s="30"/>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row>
    <row r="60" spans="1:256" s="5" customFormat="1" ht="34.5" customHeight="1">
      <c r="A60" s="31">
        <v>5</v>
      </c>
      <c r="B60" s="35" t="s">
        <v>281</v>
      </c>
      <c r="C60" s="31" t="s">
        <v>94</v>
      </c>
      <c r="D60" s="35" t="s">
        <v>282</v>
      </c>
      <c r="E60" s="30">
        <v>2018</v>
      </c>
      <c r="F60" s="36">
        <v>410</v>
      </c>
      <c r="G60" s="42" t="s">
        <v>283</v>
      </c>
      <c r="H60" s="36"/>
      <c r="I60" s="36">
        <v>410</v>
      </c>
      <c r="J60" s="35" t="s">
        <v>249</v>
      </c>
      <c r="K60" s="30" t="s">
        <v>280</v>
      </c>
      <c r="L60" s="30" t="s">
        <v>280</v>
      </c>
      <c r="M60" s="30"/>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8"/>
      <c r="HZ60" s="68"/>
      <c r="IA60" s="68"/>
      <c r="IB60" s="68"/>
      <c r="IC60" s="68"/>
      <c r="ID60" s="68"/>
      <c r="IE60" s="68"/>
      <c r="IF60" s="65"/>
      <c r="IG60" s="13"/>
      <c r="IH60" s="13"/>
      <c r="II60" s="13"/>
      <c r="IJ60" s="13"/>
      <c r="IK60" s="13"/>
      <c r="IL60" s="13"/>
      <c r="IM60" s="13"/>
      <c r="IN60" s="13"/>
      <c r="IO60" s="13"/>
      <c r="IP60" s="13"/>
      <c r="IQ60" s="13"/>
      <c r="IR60" s="13"/>
      <c r="IS60" s="13"/>
      <c r="IT60" s="13"/>
      <c r="IU60" s="13"/>
      <c r="IV60" s="13"/>
    </row>
    <row r="61" spans="1:232" s="1" customFormat="1" ht="24" customHeight="1">
      <c r="A61" s="26" t="s">
        <v>284</v>
      </c>
      <c r="B61" s="27"/>
      <c r="C61" s="26"/>
      <c r="D61" s="27"/>
      <c r="E61" s="53"/>
      <c r="F61" s="29">
        <f>SUM(F62:F72)</f>
        <v>275122</v>
      </c>
      <c r="G61" s="29">
        <v>31359</v>
      </c>
      <c r="H61" s="29">
        <f>SUM(H62:H72)</f>
        <v>126522</v>
      </c>
      <c r="I61" s="29">
        <f>SUM(I62:I72)</f>
        <v>108550</v>
      </c>
      <c r="J61" s="27"/>
      <c r="K61" s="26"/>
      <c r="L61" s="64"/>
      <c r="M61" s="24"/>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3"/>
    </row>
    <row r="62" spans="1:232" s="1" customFormat="1" ht="45" customHeight="1">
      <c r="A62" s="30">
        <v>1</v>
      </c>
      <c r="B62" s="35" t="s">
        <v>285</v>
      </c>
      <c r="C62" s="30" t="s">
        <v>94</v>
      </c>
      <c r="D62" s="35" t="s">
        <v>286</v>
      </c>
      <c r="E62" s="28" t="s">
        <v>188</v>
      </c>
      <c r="F62" s="30">
        <v>32000</v>
      </c>
      <c r="G62" s="30" t="s">
        <v>287</v>
      </c>
      <c r="H62" s="30">
        <v>27100</v>
      </c>
      <c r="I62" s="30">
        <v>4900</v>
      </c>
      <c r="J62" s="41" t="s">
        <v>104</v>
      </c>
      <c r="K62" s="31" t="s">
        <v>288</v>
      </c>
      <c r="L62" s="31" t="s">
        <v>289</v>
      </c>
      <c r="M62" s="30"/>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3"/>
    </row>
    <row r="63" spans="1:232" s="1" customFormat="1" ht="47.25" customHeight="1">
      <c r="A63" s="31">
        <v>2</v>
      </c>
      <c r="B63" s="35" t="s">
        <v>290</v>
      </c>
      <c r="C63" s="30" t="s">
        <v>94</v>
      </c>
      <c r="D63" s="35" t="s">
        <v>291</v>
      </c>
      <c r="E63" s="30" t="s">
        <v>96</v>
      </c>
      <c r="F63" s="50">
        <v>12000</v>
      </c>
      <c r="G63" s="30" t="s">
        <v>292</v>
      </c>
      <c r="H63" s="30">
        <v>4000</v>
      </c>
      <c r="I63" s="30">
        <v>8000</v>
      </c>
      <c r="J63" s="41" t="s">
        <v>104</v>
      </c>
      <c r="K63" s="31" t="s">
        <v>288</v>
      </c>
      <c r="L63" s="31" t="s">
        <v>289</v>
      </c>
      <c r="M63" s="30"/>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3"/>
    </row>
    <row r="64" spans="1:232" s="1" customFormat="1" ht="69" customHeight="1">
      <c r="A64" s="30">
        <v>3</v>
      </c>
      <c r="B64" s="41" t="s">
        <v>293</v>
      </c>
      <c r="C64" s="30" t="s">
        <v>94</v>
      </c>
      <c r="D64" s="41" t="s">
        <v>294</v>
      </c>
      <c r="E64" s="28" t="s">
        <v>102</v>
      </c>
      <c r="F64" s="42">
        <v>5104</v>
      </c>
      <c r="G64" s="42" t="s">
        <v>295</v>
      </c>
      <c r="H64" s="42">
        <v>1330</v>
      </c>
      <c r="I64" s="42">
        <v>3774</v>
      </c>
      <c r="J64" s="41" t="s">
        <v>104</v>
      </c>
      <c r="K64" s="31" t="s">
        <v>296</v>
      </c>
      <c r="L64" s="31" t="s">
        <v>297</v>
      </c>
      <c r="M64" s="30"/>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3"/>
    </row>
    <row r="65" spans="1:233" s="1" customFormat="1" ht="72.75" customHeight="1">
      <c r="A65" s="31">
        <v>4</v>
      </c>
      <c r="B65" s="41" t="s">
        <v>298</v>
      </c>
      <c r="C65" s="30" t="s">
        <v>94</v>
      </c>
      <c r="D65" s="41" t="s">
        <v>299</v>
      </c>
      <c r="E65" s="28" t="s">
        <v>102</v>
      </c>
      <c r="F65" s="42">
        <v>998</v>
      </c>
      <c r="G65" s="42" t="s">
        <v>300</v>
      </c>
      <c r="H65" s="42">
        <v>745</v>
      </c>
      <c r="I65" s="42">
        <v>253</v>
      </c>
      <c r="J65" s="41" t="s">
        <v>104</v>
      </c>
      <c r="K65" s="31" t="s">
        <v>296</v>
      </c>
      <c r="L65" s="31" t="s">
        <v>297</v>
      </c>
      <c r="M65" s="30"/>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3"/>
      <c r="HY65" s="13"/>
    </row>
    <row r="66" spans="1:233" s="1" customFormat="1" ht="69" customHeight="1">
      <c r="A66" s="30">
        <v>5</v>
      </c>
      <c r="B66" s="41" t="s">
        <v>301</v>
      </c>
      <c r="C66" s="30" t="s">
        <v>94</v>
      </c>
      <c r="D66" s="41" t="s">
        <v>302</v>
      </c>
      <c r="E66" s="28" t="s">
        <v>102</v>
      </c>
      <c r="F66" s="42">
        <v>1650</v>
      </c>
      <c r="G66" s="42" t="s">
        <v>303</v>
      </c>
      <c r="H66" s="42"/>
      <c r="I66" s="42">
        <v>1650</v>
      </c>
      <c r="J66" s="41" t="s">
        <v>104</v>
      </c>
      <c r="K66" s="31" t="s">
        <v>296</v>
      </c>
      <c r="L66" s="31" t="s">
        <v>297</v>
      </c>
      <c r="M66" s="30"/>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3"/>
      <c r="HY66" s="13"/>
    </row>
    <row r="67" spans="1:233" s="1" customFormat="1" ht="70.5" customHeight="1">
      <c r="A67" s="31">
        <v>6</v>
      </c>
      <c r="B67" s="41" t="s">
        <v>304</v>
      </c>
      <c r="C67" s="30" t="s">
        <v>94</v>
      </c>
      <c r="D67" s="41" t="s">
        <v>305</v>
      </c>
      <c r="E67" s="28" t="s">
        <v>102</v>
      </c>
      <c r="F67" s="42">
        <v>6830</v>
      </c>
      <c r="G67" s="42" t="s">
        <v>306</v>
      </c>
      <c r="H67" s="42"/>
      <c r="I67" s="42">
        <v>6830</v>
      </c>
      <c r="J67" s="41" t="s">
        <v>104</v>
      </c>
      <c r="K67" s="31" t="s">
        <v>296</v>
      </c>
      <c r="L67" s="31" t="s">
        <v>297</v>
      </c>
      <c r="M67" s="30"/>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3"/>
      <c r="HY67" s="13"/>
    </row>
    <row r="68" spans="1:232" s="1" customFormat="1" ht="75" customHeight="1">
      <c r="A68" s="30">
        <v>7</v>
      </c>
      <c r="B68" s="41" t="s">
        <v>307</v>
      </c>
      <c r="C68" s="30" t="s">
        <v>94</v>
      </c>
      <c r="D68" s="41" t="s">
        <v>308</v>
      </c>
      <c r="E68" s="28" t="s">
        <v>102</v>
      </c>
      <c r="F68" s="42">
        <v>5100</v>
      </c>
      <c r="G68" s="42" t="s">
        <v>309</v>
      </c>
      <c r="H68" s="29"/>
      <c r="I68" s="42">
        <v>5100</v>
      </c>
      <c r="J68" s="41" t="s">
        <v>104</v>
      </c>
      <c r="K68" s="31" t="s">
        <v>288</v>
      </c>
      <c r="L68" s="31" t="s">
        <v>289</v>
      </c>
      <c r="M68" s="30"/>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3"/>
    </row>
    <row r="69" spans="1:256" s="1" customFormat="1" ht="51" customHeight="1">
      <c r="A69" s="31">
        <v>8</v>
      </c>
      <c r="B69" s="69" t="s">
        <v>310</v>
      </c>
      <c r="C69" s="30" t="s">
        <v>94</v>
      </c>
      <c r="D69" s="59" t="s">
        <v>311</v>
      </c>
      <c r="E69" s="30" t="s">
        <v>312</v>
      </c>
      <c r="F69" s="30">
        <v>80000</v>
      </c>
      <c r="G69" s="30"/>
      <c r="H69" s="30">
        <v>24300</v>
      </c>
      <c r="I69" s="30">
        <v>30000</v>
      </c>
      <c r="J69" s="41" t="s">
        <v>150</v>
      </c>
      <c r="K69" s="30" t="s">
        <v>313</v>
      </c>
      <c r="L69" s="56" t="s">
        <v>314</v>
      </c>
      <c r="M69" s="30"/>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3"/>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 customFormat="1" ht="45" customHeight="1">
      <c r="A70" s="30">
        <v>9</v>
      </c>
      <c r="B70" s="69" t="s">
        <v>315</v>
      </c>
      <c r="C70" s="30" t="s">
        <v>94</v>
      </c>
      <c r="D70" s="59" t="s">
        <v>316</v>
      </c>
      <c r="E70" s="30" t="s">
        <v>317</v>
      </c>
      <c r="F70" s="30">
        <v>45000</v>
      </c>
      <c r="G70" s="30"/>
      <c r="H70" s="30">
        <v>24650</v>
      </c>
      <c r="I70" s="30">
        <v>6000</v>
      </c>
      <c r="J70" s="41" t="s">
        <v>150</v>
      </c>
      <c r="K70" s="30" t="s">
        <v>318</v>
      </c>
      <c r="L70" s="56" t="s">
        <v>314</v>
      </c>
      <c r="M70" s="30"/>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3"/>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1" customFormat="1" ht="51.75" customHeight="1">
      <c r="A71" s="31">
        <v>10</v>
      </c>
      <c r="B71" s="43" t="s">
        <v>319</v>
      </c>
      <c r="C71" s="70" t="s">
        <v>94</v>
      </c>
      <c r="D71" s="43" t="s">
        <v>320</v>
      </c>
      <c r="E71" s="28" t="s">
        <v>102</v>
      </c>
      <c r="F71" s="70">
        <v>81000</v>
      </c>
      <c r="G71" s="31"/>
      <c r="H71" s="31">
        <v>40397</v>
      </c>
      <c r="I71" s="42">
        <v>40603</v>
      </c>
      <c r="J71" s="41" t="s">
        <v>104</v>
      </c>
      <c r="K71" s="70" t="s">
        <v>321</v>
      </c>
      <c r="L71" s="56" t="s">
        <v>314</v>
      </c>
      <c r="M71" s="30"/>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3"/>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1" customFormat="1" ht="49.5" customHeight="1">
      <c r="A72" s="30">
        <v>11</v>
      </c>
      <c r="B72" s="32" t="s">
        <v>322</v>
      </c>
      <c r="C72" s="31" t="s">
        <v>94</v>
      </c>
      <c r="D72" s="41" t="s">
        <v>323</v>
      </c>
      <c r="E72" s="28" t="s">
        <v>102</v>
      </c>
      <c r="F72" s="42">
        <v>5440</v>
      </c>
      <c r="G72" s="42"/>
      <c r="H72" s="42">
        <v>4000</v>
      </c>
      <c r="I72" s="42">
        <v>1440</v>
      </c>
      <c r="J72" s="41" t="s">
        <v>104</v>
      </c>
      <c r="K72" s="31" t="s">
        <v>324</v>
      </c>
      <c r="L72" s="31" t="s">
        <v>314</v>
      </c>
      <c r="M72" s="30"/>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row>
    <row r="73" spans="1:232" s="1" customFormat="1" ht="21.75" customHeight="1">
      <c r="A73" s="26" t="s">
        <v>325</v>
      </c>
      <c r="B73" s="27"/>
      <c r="C73" s="26"/>
      <c r="D73" s="27"/>
      <c r="E73" s="71"/>
      <c r="F73" s="29">
        <f>SUM(F74:F79)</f>
        <v>115386</v>
      </c>
      <c r="G73" s="29"/>
      <c r="H73" s="29">
        <f>SUM(H74:H79)</f>
        <v>33150</v>
      </c>
      <c r="I73" s="29">
        <f>SUM(I74:I79)</f>
        <v>40036</v>
      </c>
      <c r="J73" s="27"/>
      <c r="K73" s="26"/>
      <c r="L73" s="26"/>
      <c r="M73" s="24"/>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3"/>
    </row>
    <row r="74" spans="1:232" s="1" customFormat="1" ht="51.75" customHeight="1">
      <c r="A74" s="31">
        <v>1</v>
      </c>
      <c r="B74" s="41" t="s">
        <v>326</v>
      </c>
      <c r="C74" s="31" t="s">
        <v>94</v>
      </c>
      <c r="D74" s="41" t="s">
        <v>327</v>
      </c>
      <c r="E74" s="28" t="s">
        <v>96</v>
      </c>
      <c r="F74" s="36">
        <v>36000</v>
      </c>
      <c r="G74" s="36"/>
      <c r="H74" s="42">
        <v>9300</v>
      </c>
      <c r="I74" s="42">
        <v>15000</v>
      </c>
      <c r="J74" s="41" t="s">
        <v>328</v>
      </c>
      <c r="K74" s="31" t="s">
        <v>329</v>
      </c>
      <c r="L74" s="31" t="s">
        <v>330</v>
      </c>
      <c r="M74" s="30"/>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3"/>
    </row>
    <row r="75" spans="1:232" s="1" customFormat="1" ht="45" customHeight="1">
      <c r="A75" s="31">
        <v>2</v>
      </c>
      <c r="B75" s="41" t="s">
        <v>331</v>
      </c>
      <c r="C75" s="31" t="s">
        <v>94</v>
      </c>
      <c r="D75" s="41" t="s">
        <v>332</v>
      </c>
      <c r="E75" s="28" t="s">
        <v>96</v>
      </c>
      <c r="F75" s="42">
        <v>31000</v>
      </c>
      <c r="G75" s="42"/>
      <c r="H75" s="42">
        <v>200</v>
      </c>
      <c r="I75" s="42">
        <v>10000</v>
      </c>
      <c r="J75" s="41" t="s">
        <v>333</v>
      </c>
      <c r="K75" s="31" t="s">
        <v>334</v>
      </c>
      <c r="L75" s="31" t="s">
        <v>330</v>
      </c>
      <c r="M75" s="30"/>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3"/>
    </row>
    <row r="76" spans="1:232" s="1" customFormat="1" ht="45" customHeight="1">
      <c r="A76" s="31">
        <v>3</v>
      </c>
      <c r="B76" s="43" t="s">
        <v>335</v>
      </c>
      <c r="C76" s="31" t="s">
        <v>94</v>
      </c>
      <c r="D76" s="43" t="s">
        <v>336</v>
      </c>
      <c r="E76" s="70" t="s">
        <v>337</v>
      </c>
      <c r="F76" s="28">
        <v>27230</v>
      </c>
      <c r="G76" s="42"/>
      <c r="H76" s="28">
        <v>19700</v>
      </c>
      <c r="I76" s="70">
        <v>7530</v>
      </c>
      <c r="J76" s="41" t="s">
        <v>104</v>
      </c>
      <c r="K76" s="70" t="s">
        <v>338</v>
      </c>
      <c r="L76" s="28" t="s">
        <v>314</v>
      </c>
      <c r="M76" s="30"/>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3"/>
    </row>
    <row r="77" spans="1:232" s="1" customFormat="1" ht="67.5" customHeight="1">
      <c r="A77" s="31">
        <v>4</v>
      </c>
      <c r="B77" s="41" t="s">
        <v>339</v>
      </c>
      <c r="C77" s="31" t="s">
        <v>94</v>
      </c>
      <c r="D77" s="41" t="s">
        <v>340</v>
      </c>
      <c r="E77" s="28" t="s">
        <v>96</v>
      </c>
      <c r="F77" s="42">
        <v>15000</v>
      </c>
      <c r="G77" s="42"/>
      <c r="H77" s="42">
        <v>2300</v>
      </c>
      <c r="I77" s="42">
        <v>3000</v>
      </c>
      <c r="J77" s="41" t="s">
        <v>341</v>
      </c>
      <c r="K77" s="31" t="s">
        <v>342</v>
      </c>
      <c r="L77" s="31" t="s">
        <v>330</v>
      </c>
      <c r="M77" s="30"/>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3"/>
    </row>
    <row r="78" spans="1:232" s="1" customFormat="1" ht="48" customHeight="1">
      <c r="A78" s="31">
        <v>5</v>
      </c>
      <c r="B78" s="41" t="s">
        <v>343</v>
      </c>
      <c r="C78" s="31" t="s">
        <v>94</v>
      </c>
      <c r="D78" s="41" t="s">
        <v>344</v>
      </c>
      <c r="E78" s="28" t="s">
        <v>102</v>
      </c>
      <c r="F78" s="42">
        <v>3656</v>
      </c>
      <c r="G78" s="42"/>
      <c r="H78" s="42">
        <v>1600</v>
      </c>
      <c r="I78" s="42">
        <v>2056</v>
      </c>
      <c r="J78" s="41" t="s">
        <v>104</v>
      </c>
      <c r="K78" s="31" t="s">
        <v>345</v>
      </c>
      <c r="L78" s="31" t="s">
        <v>330</v>
      </c>
      <c r="M78" s="30"/>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3"/>
    </row>
    <row r="79" spans="1:232" s="1" customFormat="1" ht="51" customHeight="1">
      <c r="A79" s="31">
        <v>6</v>
      </c>
      <c r="B79" s="41" t="s">
        <v>346</v>
      </c>
      <c r="C79" s="31" t="s">
        <v>347</v>
      </c>
      <c r="D79" s="41" t="s">
        <v>348</v>
      </c>
      <c r="E79" s="28" t="s">
        <v>102</v>
      </c>
      <c r="F79" s="42">
        <v>2500</v>
      </c>
      <c r="G79" s="42"/>
      <c r="H79" s="42">
        <v>50</v>
      </c>
      <c r="I79" s="42">
        <v>2450</v>
      </c>
      <c r="J79" s="41" t="s">
        <v>104</v>
      </c>
      <c r="K79" s="31" t="s">
        <v>349</v>
      </c>
      <c r="L79" s="31" t="s">
        <v>330</v>
      </c>
      <c r="M79" s="30"/>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3"/>
    </row>
    <row r="80" spans="1:233" s="1" customFormat="1" ht="29.25" customHeight="1">
      <c r="A80" s="26" t="s">
        <v>350</v>
      </c>
      <c r="B80" s="27"/>
      <c r="C80" s="26"/>
      <c r="D80" s="27"/>
      <c r="E80" s="53"/>
      <c r="F80" s="29">
        <f>SUM(F81,F87,F108,F117,F127,F144,F150,F162,F173,F186,F198)</f>
        <v>4076977</v>
      </c>
      <c r="G80" s="29">
        <f>SUM(G81,G87,G108,G117,G127,G144,G150,G162,G173,G186,G198)</f>
        <v>76612.03</v>
      </c>
      <c r="H80" s="29"/>
      <c r="I80" s="29">
        <f>SUM(I81,I87,I108,I117,I127,I144,I150,I162,I173,I186,I198)</f>
        <v>1014090</v>
      </c>
      <c r="J80" s="27"/>
      <c r="K80" s="26"/>
      <c r="L80" s="26"/>
      <c r="M80" s="24"/>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3"/>
    </row>
    <row r="81" spans="1:233" s="1" customFormat="1" ht="29.25" customHeight="1">
      <c r="A81" s="26" t="s">
        <v>351</v>
      </c>
      <c r="B81" s="27"/>
      <c r="C81" s="26"/>
      <c r="D81" s="27"/>
      <c r="E81" s="30"/>
      <c r="F81" s="29">
        <f>SUM(F82:F86)</f>
        <v>226897</v>
      </c>
      <c r="G81" s="29"/>
      <c r="H81" s="29"/>
      <c r="I81" s="29">
        <f>SUM(I82:I86)</f>
        <v>13365</v>
      </c>
      <c r="J81" s="35"/>
      <c r="K81" s="30"/>
      <c r="L81" s="30"/>
      <c r="M81" s="30"/>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3"/>
    </row>
    <row r="82" spans="1:233" s="2" customFormat="1" ht="60.75" customHeight="1">
      <c r="A82" s="31">
        <v>1</v>
      </c>
      <c r="B82" s="32" t="s">
        <v>352</v>
      </c>
      <c r="C82" s="33" t="s">
        <v>353</v>
      </c>
      <c r="D82" s="32" t="s">
        <v>354</v>
      </c>
      <c r="E82" s="33" t="s">
        <v>355</v>
      </c>
      <c r="F82" s="34">
        <v>200000</v>
      </c>
      <c r="G82" s="34"/>
      <c r="H82" s="34"/>
      <c r="I82" s="34">
        <v>3000</v>
      </c>
      <c r="J82" s="32" t="s">
        <v>150</v>
      </c>
      <c r="K82" s="33" t="s">
        <v>99</v>
      </c>
      <c r="L82" s="33" t="s">
        <v>99</v>
      </c>
      <c r="M82" s="33"/>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3"/>
    </row>
    <row r="83" spans="1:233" s="2" customFormat="1" ht="81.75" customHeight="1">
      <c r="A83" s="31">
        <v>2</v>
      </c>
      <c r="B83" s="32" t="s">
        <v>356</v>
      </c>
      <c r="C83" s="33" t="s">
        <v>353</v>
      </c>
      <c r="D83" s="32" t="s">
        <v>357</v>
      </c>
      <c r="E83" s="33" t="s">
        <v>358</v>
      </c>
      <c r="F83" s="34">
        <v>18402</v>
      </c>
      <c r="G83" s="34"/>
      <c r="H83" s="34"/>
      <c r="I83" s="34">
        <v>5000</v>
      </c>
      <c r="J83" s="32" t="s">
        <v>359</v>
      </c>
      <c r="K83" s="33" t="s">
        <v>360</v>
      </c>
      <c r="L83" s="33" t="s">
        <v>99</v>
      </c>
      <c r="M83" s="33"/>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3"/>
    </row>
    <row r="84" spans="1:234" s="2" customFormat="1" ht="89.25" customHeight="1">
      <c r="A84" s="31">
        <v>3</v>
      </c>
      <c r="B84" s="32" t="s">
        <v>361</v>
      </c>
      <c r="C84" s="33" t="s">
        <v>353</v>
      </c>
      <c r="D84" s="32" t="s">
        <v>362</v>
      </c>
      <c r="E84" s="33">
        <v>2018</v>
      </c>
      <c r="F84" s="34">
        <v>4130</v>
      </c>
      <c r="G84" s="34"/>
      <c r="H84" s="34"/>
      <c r="I84" s="34">
        <v>1000</v>
      </c>
      <c r="J84" s="32" t="s">
        <v>150</v>
      </c>
      <c r="K84" s="33" t="s">
        <v>112</v>
      </c>
      <c r="L84" s="33" t="s">
        <v>112</v>
      </c>
      <c r="M84" s="33"/>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3"/>
      <c r="HZ84" s="13"/>
    </row>
    <row r="85" spans="1:233" s="2" customFormat="1" ht="76.5" customHeight="1">
      <c r="A85" s="31">
        <v>4</v>
      </c>
      <c r="B85" s="32" t="s">
        <v>363</v>
      </c>
      <c r="C85" s="33" t="s">
        <v>353</v>
      </c>
      <c r="D85" s="32" t="s">
        <v>364</v>
      </c>
      <c r="E85" s="33">
        <v>2018</v>
      </c>
      <c r="F85" s="34">
        <v>2329</v>
      </c>
      <c r="G85" s="34"/>
      <c r="H85" s="34"/>
      <c r="I85" s="34">
        <v>2329</v>
      </c>
      <c r="J85" s="32" t="s">
        <v>104</v>
      </c>
      <c r="K85" s="33" t="s">
        <v>360</v>
      </c>
      <c r="L85" s="33" t="s">
        <v>99</v>
      </c>
      <c r="M85" s="30"/>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3"/>
    </row>
    <row r="86" spans="1:233" s="2" customFormat="1" ht="78" customHeight="1">
      <c r="A86" s="31">
        <v>5</v>
      </c>
      <c r="B86" s="32" t="s">
        <v>365</v>
      </c>
      <c r="C86" s="33" t="s">
        <v>353</v>
      </c>
      <c r="D86" s="32" t="s">
        <v>366</v>
      </c>
      <c r="E86" s="33">
        <v>2018</v>
      </c>
      <c r="F86" s="34">
        <v>2036</v>
      </c>
      <c r="G86" s="34"/>
      <c r="H86" s="34"/>
      <c r="I86" s="34">
        <v>2036</v>
      </c>
      <c r="J86" s="32" t="s">
        <v>104</v>
      </c>
      <c r="K86" s="33" t="s">
        <v>99</v>
      </c>
      <c r="L86" s="33" t="s">
        <v>99</v>
      </c>
      <c r="M86" s="30"/>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3"/>
    </row>
    <row r="87" spans="1:233" s="1" customFormat="1" ht="25.5" customHeight="1">
      <c r="A87" s="26" t="s">
        <v>367</v>
      </c>
      <c r="B87" s="27"/>
      <c r="C87" s="26"/>
      <c r="D87" s="27"/>
      <c r="E87" s="28"/>
      <c r="F87" s="29">
        <f>SUM(F88:F107)</f>
        <v>379644</v>
      </c>
      <c r="G87" s="29">
        <v>2450</v>
      </c>
      <c r="H87" s="29"/>
      <c r="I87" s="29">
        <f>SUM(I88:I107)</f>
        <v>91446</v>
      </c>
      <c r="J87" s="27"/>
      <c r="K87" s="26"/>
      <c r="L87" s="31"/>
      <c r="M87" s="24"/>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3"/>
    </row>
    <row r="88" spans="1:233" s="1" customFormat="1" ht="121.5" customHeight="1">
      <c r="A88" s="31">
        <v>1</v>
      </c>
      <c r="B88" s="41" t="s">
        <v>368</v>
      </c>
      <c r="C88" s="31" t="s">
        <v>126</v>
      </c>
      <c r="D88" s="41" t="s">
        <v>369</v>
      </c>
      <c r="E88" s="28" t="s">
        <v>355</v>
      </c>
      <c r="F88" s="42">
        <v>269588</v>
      </c>
      <c r="G88" s="42"/>
      <c r="H88" s="42"/>
      <c r="I88" s="42">
        <v>10000</v>
      </c>
      <c r="J88" s="41" t="s">
        <v>370</v>
      </c>
      <c r="K88" s="33" t="s">
        <v>371</v>
      </c>
      <c r="L88" s="31" t="s">
        <v>372</v>
      </c>
      <c r="M88" s="30"/>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3"/>
    </row>
    <row r="89" spans="1:233" s="1" customFormat="1" ht="53.25" customHeight="1">
      <c r="A89" s="31">
        <v>2</v>
      </c>
      <c r="B89" s="41" t="s">
        <v>373</v>
      </c>
      <c r="C89" s="31" t="s">
        <v>126</v>
      </c>
      <c r="D89" s="41" t="s">
        <v>374</v>
      </c>
      <c r="E89" s="28" t="s">
        <v>358</v>
      </c>
      <c r="F89" s="42">
        <v>40939</v>
      </c>
      <c r="G89" s="42" t="s">
        <v>375</v>
      </c>
      <c r="H89" s="42"/>
      <c r="I89" s="42">
        <v>25829</v>
      </c>
      <c r="J89" s="41" t="s">
        <v>376</v>
      </c>
      <c r="K89" s="31" t="s">
        <v>105</v>
      </c>
      <c r="L89" s="31" t="s">
        <v>105</v>
      </c>
      <c r="M89" s="30"/>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3"/>
    </row>
    <row r="90" spans="1:233" s="3" customFormat="1" ht="125.25" customHeight="1">
      <c r="A90" s="31">
        <v>3</v>
      </c>
      <c r="B90" s="35" t="s">
        <v>377</v>
      </c>
      <c r="C90" s="30" t="s">
        <v>126</v>
      </c>
      <c r="D90" s="35" t="s">
        <v>378</v>
      </c>
      <c r="E90" s="30">
        <v>2018</v>
      </c>
      <c r="F90" s="36">
        <v>7790</v>
      </c>
      <c r="G90" s="36"/>
      <c r="H90" s="36"/>
      <c r="I90" s="36">
        <v>7790</v>
      </c>
      <c r="J90" s="35" t="s">
        <v>376</v>
      </c>
      <c r="K90" s="30" t="s">
        <v>203</v>
      </c>
      <c r="L90" s="30" t="s">
        <v>204</v>
      </c>
      <c r="M90" s="30"/>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3"/>
    </row>
    <row r="91" spans="1:233" s="1" customFormat="1" ht="78" customHeight="1">
      <c r="A91" s="31">
        <v>4</v>
      </c>
      <c r="B91" s="41" t="s">
        <v>379</v>
      </c>
      <c r="C91" s="31" t="s">
        <v>353</v>
      </c>
      <c r="D91" s="41" t="s">
        <v>380</v>
      </c>
      <c r="E91" s="28">
        <v>2018</v>
      </c>
      <c r="F91" s="42">
        <v>12024</v>
      </c>
      <c r="G91" s="42"/>
      <c r="H91" s="42"/>
      <c r="I91" s="42">
        <v>12024</v>
      </c>
      <c r="J91" s="41" t="s">
        <v>104</v>
      </c>
      <c r="K91" s="31" t="s">
        <v>105</v>
      </c>
      <c r="L91" s="31" t="s">
        <v>105</v>
      </c>
      <c r="M91" s="30"/>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3"/>
    </row>
    <row r="92" spans="1:233" s="3" customFormat="1" ht="57" customHeight="1">
      <c r="A92" s="31">
        <v>5</v>
      </c>
      <c r="B92" s="35" t="s">
        <v>381</v>
      </c>
      <c r="C92" s="30" t="s">
        <v>126</v>
      </c>
      <c r="D92" s="35" t="s">
        <v>382</v>
      </c>
      <c r="E92" s="30">
        <v>2018</v>
      </c>
      <c r="F92" s="36">
        <v>9000</v>
      </c>
      <c r="G92" s="36"/>
      <c r="H92" s="36"/>
      <c r="I92" s="36">
        <v>500</v>
      </c>
      <c r="J92" s="41" t="s">
        <v>383</v>
      </c>
      <c r="K92" s="30" t="s">
        <v>384</v>
      </c>
      <c r="L92" s="30" t="s">
        <v>385</v>
      </c>
      <c r="M92" s="30"/>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3"/>
    </row>
    <row r="93" spans="1:233" s="4" customFormat="1" ht="43.5" customHeight="1">
      <c r="A93" s="31">
        <v>6</v>
      </c>
      <c r="B93" s="41" t="s">
        <v>386</v>
      </c>
      <c r="C93" s="31" t="s">
        <v>126</v>
      </c>
      <c r="D93" s="41" t="s">
        <v>387</v>
      </c>
      <c r="E93" s="28">
        <v>2018</v>
      </c>
      <c r="F93" s="42">
        <v>8010</v>
      </c>
      <c r="G93" s="42"/>
      <c r="H93" s="42"/>
      <c r="I93" s="42">
        <v>8010</v>
      </c>
      <c r="J93" s="41" t="s">
        <v>104</v>
      </c>
      <c r="K93" s="31" t="s">
        <v>388</v>
      </c>
      <c r="L93" s="31" t="s">
        <v>105</v>
      </c>
      <c r="M93" s="30"/>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3"/>
    </row>
    <row r="94" spans="1:233" s="1" customFormat="1" ht="167.25" customHeight="1">
      <c r="A94" s="31">
        <v>7</v>
      </c>
      <c r="B94" s="41" t="s">
        <v>389</v>
      </c>
      <c r="C94" s="31" t="s">
        <v>353</v>
      </c>
      <c r="D94" s="41" t="s">
        <v>390</v>
      </c>
      <c r="E94" s="28" t="s">
        <v>355</v>
      </c>
      <c r="F94" s="42">
        <v>10000</v>
      </c>
      <c r="G94" s="42"/>
      <c r="H94" s="42"/>
      <c r="I94" s="42">
        <v>5000</v>
      </c>
      <c r="J94" s="41" t="s">
        <v>104</v>
      </c>
      <c r="K94" s="31" t="s">
        <v>105</v>
      </c>
      <c r="L94" s="31" t="s">
        <v>105</v>
      </c>
      <c r="M94" s="30"/>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3"/>
    </row>
    <row r="95" spans="1:233" s="1" customFormat="1" ht="42.75" customHeight="1">
      <c r="A95" s="31">
        <v>8</v>
      </c>
      <c r="B95" s="41" t="s">
        <v>391</v>
      </c>
      <c r="C95" s="31" t="s">
        <v>353</v>
      </c>
      <c r="D95" s="41" t="s">
        <v>392</v>
      </c>
      <c r="E95" s="28">
        <v>2018</v>
      </c>
      <c r="F95" s="42">
        <v>2683</v>
      </c>
      <c r="G95" s="42"/>
      <c r="H95" s="42"/>
      <c r="I95" s="42">
        <v>2683</v>
      </c>
      <c r="J95" s="41" t="s">
        <v>393</v>
      </c>
      <c r="K95" s="31" t="s">
        <v>105</v>
      </c>
      <c r="L95" s="31" t="s">
        <v>105</v>
      </c>
      <c r="M95" s="30"/>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3"/>
    </row>
    <row r="96" spans="1:233" s="1" customFormat="1" ht="51.75" customHeight="1">
      <c r="A96" s="31">
        <v>9</v>
      </c>
      <c r="B96" s="41" t="s">
        <v>394</v>
      </c>
      <c r="C96" s="31" t="s">
        <v>395</v>
      </c>
      <c r="D96" s="41" t="s">
        <v>396</v>
      </c>
      <c r="E96" s="28">
        <v>2018</v>
      </c>
      <c r="F96" s="42">
        <v>1899</v>
      </c>
      <c r="G96" s="42"/>
      <c r="H96" s="42"/>
      <c r="I96" s="42">
        <v>1899</v>
      </c>
      <c r="J96" s="41" t="s">
        <v>104</v>
      </c>
      <c r="K96" s="31" t="s">
        <v>397</v>
      </c>
      <c r="L96" s="31" t="s">
        <v>397</v>
      </c>
      <c r="M96" s="30"/>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3"/>
    </row>
    <row r="97" spans="1:256" s="1" customFormat="1" ht="55.5" customHeight="1">
      <c r="A97" s="31">
        <v>10</v>
      </c>
      <c r="B97" s="41" t="s">
        <v>398</v>
      </c>
      <c r="C97" s="31" t="s">
        <v>353</v>
      </c>
      <c r="D97" s="41" t="s">
        <v>399</v>
      </c>
      <c r="E97" s="28">
        <v>2018</v>
      </c>
      <c r="F97" s="42">
        <v>5000</v>
      </c>
      <c r="G97" s="42"/>
      <c r="H97" s="42"/>
      <c r="I97" s="42">
        <v>5000</v>
      </c>
      <c r="J97" s="41" t="s">
        <v>104</v>
      </c>
      <c r="K97" s="31" t="s">
        <v>105</v>
      </c>
      <c r="L97" s="31" t="s">
        <v>105</v>
      </c>
      <c r="M97" s="30"/>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row>
    <row r="98" spans="1:256" s="1" customFormat="1" ht="83.25" customHeight="1">
      <c r="A98" s="31">
        <v>11</v>
      </c>
      <c r="B98" s="72" t="s">
        <v>400</v>
      </c>
      <c r="C98" s="31" t="s">
        <v>353</v>
      </c>
      <c r="D98" s="72" t="s">
        <v>401</v>
      </c>
      <c r="E98" s="73">
        <v>2018</v>
      </c>
      <c r="F98" s="73">
        <v>2471</v>
      </c>
      <c r="G98" s="42"/>
      <c r="H98" s="42"/>
      <c r="I98" s="73">
        <v>2471</v>
      </c>
      <c r="J98" s="41" t="s">
        <v>104</v>
      </c>
      <c r="K98" s="31" t="s">
        <v>105</v>
      </c>
      <c r="L98" s="31" t="s">
        <v>105</v>
      </c>
      <c r="M98" s="30"/>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3"/>
      <c r="HZ98" s="13"/>
      <c r="IA98" s="13"/>
      <c r="IB98" s="13"/>
      <c r="IC98" s="13"/>
      <c r="ID98" s="13"/>
      <c r="IE98" s="13"/>
      <c r="IF98" s="13"/>
      <c r="IG98" s="13"/>
      <c r="IH98" s="13"/>
      <c r="II98" s="13"/>
      <c r="IJ98" s="13"/>
      <c r="IK98" s="13"/>
      <c r="IL98" s="13"/>
      <c r="IM98" s="13"/>
      <c r="IN98" s="13"/>
      <c r="IO98" s="13"/>
      <c r="IP98" s="13"/>
      <c r="IQ98" s="13"/>
      <c r="IR98" s="13"/>
      <c r="IS98" s="13"/>
      <c r="IT98" s="13"/>
      <c r="IU98" s="13"/>
      <c r="IV98" s="13"/>
    </row>
    <row r="99" spans="1:233" s="1" customFormat="1" ht="69" customHeight="1">
      <c r="A99" s="31">
        <v>12</v>
      </c>
      <c r="B99" s="41" t="s">
        <v>402</v>
      </c>
      <c r="C99" s="31" t="s">
        <v>353</v>
      </c>
      <c r="D99" s="41" t="s">
        <v>403</v>
      </c>
      <c r="E99" s="28">
        <v>2018</v>
      </c>
      <c r="F99" s="42">
        <v>1780</v>
      </c>
      <c r="G99" s="42"/>
      <c r="H99" s="42"/>
      <c r="I99" s="42">
        <v>1780</v>
      </c>
      <c r="J99" s="41" t="s">
        <v>104</v>
      </c>
      <c r="K99" s="31" t="s">
        <v>404</v>
      </c>
      <c r="L99" s="31" t="s">
        <v>404</v>
      </c>
      <c r="M99" s="30"/>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3"/>
    </row>
    <row r="100" spans="1:233" s="1" customFormat="1" ht="60" customHeight="1">
      <c r="A100" s="31">
        <v>13</v>
      </c>
      <c r="B100" s="41" t="s">
        <v>405</v>
      </c>
      <c r="C100" s="31" t="s">
        <v>126</v>
      </c>
      <c r="D100" s="41" t="s">
        <v>406</v>
      </c>
      <c r="E100" s="28">
        <v>2018</v>
      </c>
      <c r="F100" s="42">
        <v>2600</v>
      </c>
      <c r="G100" s="42"/>
      <c r="H100" s="42"/>
      <c r="I100" s="42">
        <v>2600</v>
      </c>
      <c r="J100" s="41" t="s">
        <v>407</v>
      </c>
      <c r="K100" s="31" t="s">
        <v>105</v>
      </c>
      <c r="L100" s="31" t="s">
        <v>105</v>
      </c>
      <c r="M100" s="30"/>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3"/>
    </row>
    <row r="101" spans="1:233" s="1" customFormat="1" ht="57.75" customHeight="1">
      <c r="A101" s="31">
        <v>14</v>
      </c>
      <c r="B101" s="41" t="s">
        <v>408</v>
      </c>
      <c r="C101" s="31" t="s">
        <v>353</v>
      </c>
      <c r="D101" s="41" t="s">
        <v>409</v>
      </c>
      <c r="E101" s="28">
        <v>2018</v>
      </c>
      <c r="F101" s="42">
        <v>1364</v>
      </c>
      <c r="G101" s="42"/>
      <c r="H101" s="42"/>
      <c r="I101" s="42">
        <v>1364</v>
      </c>
      <c r="J101" s="41" t="s">
        <v>104</v>
      </c>
      <c r="K101" s="31" t="s">
        <v>105</v>
      </c>
      <c r="L101" s="31" t="s">
        <v>105</v>
      </c>
      <c r="M101" s="30"/>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3"/>
    </row>
    <row r="102" spans="1:233" s="1" customFormat="1" ht="45.75" customHeight="1">
      <c r="A102" s="31">
        <v>15</v>
      </c>
      <c r="B102" s="41" t="s">
        <v>410</v>
      </c>
      <c r="C102" s="31" t="s">
        <v>126</v>
      </c>
      <c r="D102" s="41" t="s">
        <v>411</v>
      </c>
      <c r="E102" s="28">
        <v>2018</v>
      </c>
      <c r="F102" s="42">
        <v>1000</v>
      </c>
      <c r="G102" s="42"/>
      <c r="H102" s="42"/>
      <c r="I102" s="42">
        <v>1000</v>
      </c>
      <c r="J102" s="41" t="s">
        <v>104</v>
      </c>
      <c r="K102" s="31" t="s">
        <v>105</v>
      </c>
      <c r="L102" s="31" t="s">
        <v>105</v>
      </c>
      <c r="M102" s="30"/>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3"/>
    </row>
    <row r="103" spans="1:233" s="1" customFormat="1" ht="39" customHeight="1">
      <c r="A103" s="31">
        <v>16</v>
      </c>
      <c r="B103" s="41" t="s">
        <v>412</v>
      </c>
      <c r="C103" s="31" t="s">
        <v>126</v>
      </c>
      <c r="D103" s="41" t="s">
        <v>413</v>
      </c>
      <c r="E103" s="28">
        <v>2018</v>
      </c>
      <c r="F103" s="42">
        <v>1000</v>
      </c>
      <c r="G103" s="42"/>
      <c r="H103" s="42"/>
      <c r="I103" s="42">
        <v>1000</v>
      </c>
      <c r="J103" s="41" t="s">
        <v>104</v>
      </c>
      <c r="K103" s="31" t="s">
        <v>105</v>
      </c>
      <c r="L103" s="31" t="s">
        <v>105</v>
      </c>
      <c r="M103" s="30"/>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3"/>
    </row>
    <row r="104" spans="1:234" s="1" customFormat="1" ht="48" customHeight="1">
      <c r="A104" s="31">
        <v>17</v>
      </c>
      <c r="B104" s="41" t="s">
        <v>414</v>
      </c>
      <c r="C104" s="31" t="s">
        <v>353</v>
      </c>
      <c r="D104" s="41" t="s">
        <v>415</v>
      </c>
      <c r="E104" s="28">
        <v>2018</v>
      </c>
      <c r="F104" s="42">
        <v>865</v>
      </c>
      <c r="G104" s="42"/>
      <c r="H104" s="42"/>
      <c r="I104" s="42">
        <v>865</v>
      </c>
      <c r="J104" s="41" t="s">
        <v>104</v>
      </c>
      <c r="K104" s="31" t="s">
        <v>416</v>
      </c>
      <c r="L104" s="31" t="s">
        <v>416</v>
      </c>
      <c r="M104" s="30"/>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3"/>
      <c r="HZ104" s="13"/>
    </row>
    <row r="105" spans="1:233" s="3" customFormat="1" ht="43.5" customHeight="1">
      <c r="A105" s="31">
        <v>18</v>
      </c>
      <c r="B105" s="35" t="s">
        <v>417</v>
      </c>
      <c r="C105" s="30" t="s">
        <v>418</v>
      </c>
      <c r="D105" s="35" t="s">
        <v>419</v>
      </c>
      <c r="E105" s="30">
        <v>2018</v>
      </c>
      <c r="F105" s="36">
        <v>424</v>
      </c>
      <c r="G105" s="36"/>
      <c r="H105" s="36"/>
      <c r="I105" s="36">
        <v>424</v>
      </c>
      <c r="J105" s="41" t="s">
        <v>104</v>
      </c>
      <c r="K105" s="31" t="s">
        <v>420</v>
      </c>
      <c r="L105" s="31" t="s">
        <v>420</v>
      </c>
      <c r="M105" s="30"/>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3"/>
    </row>
    <row r="106" spans="1:233" s="1" customFormat="1" ht="75" customHeight="1">
      <c r="A106" s="31">
        <v>19</v>
      </c>
      <c r="B106" s="41" t="s">
        <v>421</v>
      </c>
      <c r="C106" s="31" t="s">
        <v>353</v>
      </c>
      <c r="D106" s="41" t="s">
        <v>422</v>
      </c>
      <c r="E106" s="28">
        <v>2018</v>
      </c>
      <c r="F106" s="42">
        <v>560</v>
      </c>
      <c r="G106" s="42"/>
      <c r="H106" s="42"/>
      <c r="I106" s="42">
        <v>560</v>
      </c>
      <c r="J106" s="41" t="s">
        <v>104</v>
      </c>
      <c r="K106" s="31" t="s">
        <v>105</v>
      </c>
      <c r="L106" s="31" t="s">
        <v>105</v>
      </c>
      <c r="M106" s="30"/>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3"/>
    </row>
    <row r="107" spans="1:233" s="1" customFormat="1" ht="60.75" customHeight="1">
      <c r="A107" s="31">
        <v>20</v>
      </c>
      <c r="B107" s="41" t="s">
        <v>423</v>
      </c>
      <c r="C107" s="31" t="s">
        <v>353</v>
      </c>
      <c r="D107" s="41" t="s">
        <v>424</v>
      </c>
      <c r="E107" s="28">
        <v>2018</v>
      </c>
      <c r="F107" s="42">
        <v>647</v>
      </c>
      <c r="G107" s="42"/>
      <c r="H107" s="42"/>
      <c r="I107" s="42">
        <v>647</v>
      </c>
      <c r="J107" s="41" t="s">
        <v>104</v>
      </c>
      <c r="K107" s="31" t="s">
        <v>105</v>
      </c>
      <c r="L107" s="31" t="s">
        <v>105</v>
      </c>
      <c r="M107" s="30"/>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3"/>
    </row>
    <row r="108" spans="1:234" s="1" customFormat="1" ht="24" customHeight="1">
      <c r="A108" s="26" t="s">
        <v>425</v>
      </c>
      <c r="B108" s="27"/>
      <c r="C108" s="26"/>
      <c r="D108" s="27"/>
      <c r="E108" s="53"/>
      <c r="F108" s="29">
        <f>SUM(F109:F116)</f>
        <v>14334</v>
      </c>
      <c r="G108" s="29">
        <v>1300</v>
      </c>
      <c r="H108" s="29"/>
      <c r="I108" s="29">
        <f>SUM(I109:I116)</f>
        <v>9534</v>
      </c>
      <c r="J108" s="27"/>
      <c r="K108" s="26"/>
      <c r="L108" s="26"/>
      <c r="M108" s="24"/>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3"/>
      <c r="HZ108" s="13"/>
    </row>
    <row r="109" spans="1:256" s="1" customFormat="1" ht="46.5" customHeight="1">
      <c r="A109" s="31">
        <v>1</v>
      </c>
      <c r="B109" s="41" t="s">
        <v>426</v>
      </c>
      <c r="C109" s="31" t="s">
        <v>353</v>
      </c>
      <c r="D109" s="41" t="s">
        <v>427</v>
      </c>
      <c r="E109" s="28" t="s">
        <v>358</v>
      </c>
      <c r="F109" s="42">
        <v>5000</v>
      </c>
      <c r="G109" s="42"/>
      <c r="H109" s="42"/>
      <c r="I109" s="42">
        <v>2290</v>
      </c>
      <c r="J109" s="41" t="s">
        <v>428</v>
      </c>
      <c r="K109" s="31" t="s">
        <v>267</v>
      </c>
      <c r="L109" s="31" t="s">
        <v>267</v>
      </c>
      <c r="M109" s="30"/>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3"/>
    </row>
    <row r="110" spans="1:256" s="1" customFormat="1" ht="72" customHeight="1">
      <c r="A110" s="31">
        <v>2</v>
      </c>
      <c r="B110" s="41" t="s">
        <v>429</v>
      </c>
      <c r="C110" s="31" t="s">
        <v>353</v>
      </c>
      <c r="D110" s="41" t="s">
        <v>430</v>
      </c>
      <c r="E110" s="28" t="s">
        <v>358</v>
      </c>
      <c r="F110" s="42">
        <v>4090</v>
      </c>
      <c r="G110" s="42"/>
      <c r="H110" s="42"/>
      <c r="I110" s="42">
        <v>2000</v>
      </c>
      <c r="J110" s="41" t="s">
        <v>431</v>
      </c>
      <c r="K110" s="31" t="s">
        <v>267</v>
      </c>
      <c r="L110" s="31" t="s">
        <v>267</v>
      </c>
      <c r="M110" s="30"/>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row>
    <row r="111" spans="1:233" s="1" customFormat="1" ht="48" customHeight="1">
      <c r="A111" s="31">
        <v>3</v>
      </c>
      <c r="B111" s="41" t="s">
        <v>432</v>
      </c>
      <c r="C111" s="31" t="s">
        <v>353</v>
      </c>
      <c r="D111" s="41" t="s">
        <v>433</v>
      </c>
      <c r="E111" s="28">
        <v>2018</v>
      </c>
      <c r="F111" s="42">
        <v>1744</v>
      </c>
      <c r="G111" s="42" t="s">
        <v>266</v>
      </c>
      <c r="H111" s="42"/>
      <c r="I111" s="42">
        <v>1744</v>
      </c>
      <c r="J111" s="41" t="s">
        <v>104</v>
      </c>
      <c r="K111" s="31" t="s">
        <v>267</v>
      </c>
      <c r="L111" s="31" t="s">
        <v>267</v>
      </c>
      <c r="M111" s="30"/>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3"/>
    </row>
    <row r="112" spans="1:233" s="1" customFormat="1" ht="63.75" customHeight="1">
      <c r="A112" s="31">
        <v>4</v>
      </c>
      <c r="B112" s="41" t="s">
        <v>434</v>
      </c>
      <c r="C112" s="31" t="s">
        <v>353</v>
      </c>
      <c r="D112" s="41" t="s">
        <v>435</v>
      </c>
      <c r="E112" s="33">
        <v>2018</v>
      </c>
      <c r="F112" s="42">
        <v>1200</v>
      </c>
      <c r="G112" s="42"/>
      <c r="H112" s="42"/>
      <c r="I112" s="42">
        <v>1200</v>
      </c>
      <c r="J112" s="41" t="s">
        <v>104</v>
      </c>
      <c r="K112" s="33" t="s">
        <v>436</v>
      </c>
      <c r="L112" s="33" t="s">
        <v>436</v>
      </c>
      <c r="M112" s="30"/>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3"/>
    </row>
    <row r="113" spans="1:233" s="1" customFormat="1" ht="57" customHeight="1">
      <c r="A113" s="31">
        <v>5</v>
      </c>
      <c r="B113" s="41" t="s">
        <v>437</v>
      </c>
      <c r="C113" s="31" t="s">
        <v>126</v>
      </c>
      <c r="D113" s="41" t="s">
        <v>438</v>
      </c>
      <c r="E113" s="33">
        <v>2018</v>
      </c>
      <c r="F113" s="42">
        <v>1000</v>
      </c>
      <c r="G113" s="42" t="s">
        <v>439</v>
      </c>
      <c r="H113" s="42"/>
      <c r="I113" s="42">
        <v>1000</v>
      </c>
      <c r="J113" s="41" t="s">
        <v>104</v>
      </c>
      <c r="K113" s="31" t="s">
        <v>404</v>
      </c>
      <c r="L113" s="31" t="s">
        <v>404</v>
      </c>
      <c r="M113" s="30"/>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3"/>
    </row>
    <row r="114" spans="1:233" s="1" customFormat="1" ht="57" customHeight="1">
      <c r="A114" s="31">
        <v>6</v>
      </c>
      <c r="B114" s="41" t="s">
        <v>440</v>
      </c>
      <c r="C114" s="31" t="s">
        <v>353</v>
      </c>
      <c r="D114" s="41" t="s">
        <v>441</v>
      </c>
      <c r="E114" s="28">
        <v>2018</v>
      </c>
      <c r="F114" s="42">
        <v>500</v>
      </c>
      <c r="G114" s="42"/>
      <c r="H114" s="42"/>
      <c r="I114" s="42">
        <v>500</v>
      </c>
      <c r="J114" s="41" t="s">
        <v>104</v>
      </c>
      <c r="K114" s="31" t="s">
        <v>442</v>
      </c>
      <c r="L114" s="31" t="s">
        <v>442</v>
      </c>
      <c r="M114" s="30"/>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3"/>
    </row>
    <row r="115" spans="1:234" s="1" customFormat="1" ht="69.75" customHeight="1">
      <c r="A115" s="31">
        <v>7</v>
      </c>
      <c r="B115" s="41" t="s">
        <v>443</v>
      </c>
      <c r="C115" s="31" t="s">
        <v>353</v>
      </c>
      <c r="D115" s="41" t="s">
        <v>444</v>
      </c>
      <c r="E115" s="28">
        <v>2018</v>
      </c>
      <c r="F115" s="42">
        <v>500</v>
      </c>
      <c r="G115" s="42"/>
      <c r="H115" s="42"/>
      <c r="I115" s="42">
        <v>500</v>
      </c>
      <c r="J115" s="41" t="s">
        <v>104</v>
      </c>
      <c r="K115" s="31" t="s">
        <v>267</v>
      </c>
      <c r="L115" s="31" t="s">
        <v>267</v>
      </c>
      <c r="M115" s="30"/>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3"/>
      <c r="HZ115" s="13"/>
    </row>
    <row r="116" spans="1:233" s="1" customFormat="1" ht="46.5" customHeight="1">
      <c r="A116" s="31">
        <v>8</v>
      </c>
      <c r="B116" s="41" t="s">
        <v>445</v>
      </c>
      <c r="C116" s="31" t="s">
        <v>353</v>
      </c>
      <c r="D116" s="41" t="s">
        <v>446</v>
      </c>
      <c r="E116" s="28">
        <v>2018</v>
      </c>
      <c r="F116" s="42">
        <v>300</v>
      </c>
      <c r="G116" s="42"/>
      <c r="H116" s="42"/>
      <c r="I116" s="42">
        <v>300</v>
      </c>
      <c r="J116" s="41" t="s">
        <v>104</v>
      </c>
      <c r="K116" s="31" t="s">
        <v>447</v>
      </c>
      <c r="L116" s="31" t="s">
        <v>447</v>
      </c>
      <c r="M116" s="30"/>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3"/>
    </row>
    <row r="117" spans="1:233" s="3" customFormat="1" ht="24" customHeight="1">
      <c r="A117" s="24" t="s">
        <v>448</v>
      </c>
      <c r="B117" s="55"/>
      <c r="C117" s="24"/>
      <c r="D117" s="55"/>
      <c r="E117" s="24"/>
      <c r="F117" s="25">
        <f>SUM(F118:F126)</f>
        <v>46929</v>
      </c>
      <c r="G117" s="25"/>
      <c r="H117" s="25"/>
      <c r="I117" s="25">
        <f>SUM(I118:I126)</f>
        <v>20605</v>
      </c>
      <c r="J117" s="55"/>
      <c r="K117" s="24"/>
      <c r="L117" s="24"/>
      <c r="M117" s="24"/>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3"/>
    </row>
    <row r="118" spans="1:233" s="1" customFormat="1" ht="73.5" customHeight="1">
      <c r="A118" s="31">
        <v>1</v>
      </c>
      <c r="B118" s="41" t="s">
        <v>449</v>
      </c>
      <c r="C118" s="31" t="s">
        <v>353</v>
      </c>
      <c r="D118" s="41" t="s">
        <v>450</v>
      </c>
      <c r="E118" s="28" t="s">
        <v>355</v>
      </c>
      <c r="F118" s="42">
        <v>15283</v>
      </c>
      <c r="G118" s="42"/>
      <c r="H118" s="42"/>
      <c r="I118" s="42">
        <v>5000</v>
      </c>
      <c r="J118" s="41" t="s">
        <v>150</v>
      </c>
      <c r="K118" s="31" t="s">
        <v>451</v>
      </c>
      <c r="L118" s="31" t="s">
        <v>451</v>
      </c>
      <c r="M118" s="30"/>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3"/>
    </row>
    <row r="119" spans="1:233" s="1" customFormat="1" ht="48.75" customHeight="1">
      <c r="A119" s="31">
        <v>2</v>
      </c>
      <c r="B119" s="41" t="s">
        <v>452</v>
      </c>
      <c r="C119" s="31" t="s">
        <v>353</v>
      </c>
      <c r="D119" s="41" t="s">
        <v>453</v>
      </c>
      <c r="E119" s="28" t="s">
        <v>355</v>
      </c>
      <c r="F119" s="42">
        <v>6000</v>
      </c>
      <c r="G119" s="42"/>
      <c r="H119" s="42"/>
      <c r="I119" s="42">
        <v>3500</v>
      </c>
      <c r="J119" s="41" t="s">
        <v>150</v>
      </c>
      <c r="K119" s="31" t="s">
        <v>198</v>
      </c>
      <c r="L119" s="31" t="s">
        <v>198</v>
      </c>
      <c r="M119" s="30"/>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3"/>
    </row>
    <row r="120" spans="1:233" s="1" customFormat="1" ht="72" customHeight="1">
      <c r="A120" s="31">
        <v>3</v>
      </c>
      <c r="B120" s="41" t="s">
        <v>454</v>
      </c>
      <c r="C120" s="31" t="s">
        <v>353</v>
      </c>
      <c r="D120" s="41" t="s">
        <v>455</v>
      </c>
      <c r="E120" s="30" t="s">
        <v>358</v>
      </c>
      <c r="F120" s="42">
        <v>5971</v>
      </c>
      <c r="G120" s="42"/>
      <c r="H120" s="42"/>
      <c r="I120" s="42">
        <v>2000</v>
      </c>
      <c r="J120" s="41" t="s">
        <v>376</v>
      </c>
      <c r="K120" s="31" t="s">
        <v>420</v>
      </c>
      <c r="L120" s="31" t="s">
        <v>420</v>
      </c>
      <c r="M120" s="30"/>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3"/>
    </row>
    <row r="121" spans="1:233" s="1" customFormat="1" ht="49.5" customHeight="1">
      <c r="A121" s="31">
        <v>4</v>
      </c>
      <c r="B121" s="41" t="s">
        <v>456</v>
      </c>
      <c r="C121" s="31" t="s">
        <v>353</v>
      </c>
      <c r="D121" s="41" t="s">
        <v>457</v>
      </c>
      <c r="E121" s="28" t="s">
        <v>358</v>
      </c>
      <c r="F121" s="42">
        <v>5000</v>
      </c>
      <c r="G121" s="42"/>
      <c r="H121" s="42"/>
      <c r="I121" s="42">
        <v>1000</v>
      </c>
      <c r="J121" s="41" t="s">
        <v>458</v>
      </c>
      <c r="K121" s="31" t="s">
        <v>459</v>
      </c>
      <c r="L121" s="31" t="s">
        <v>460</v>
      </c>
      <c r="M121" s="30"/>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3"/>
    </row>
    <row r="122" spans="1:256" s="1" customFormat="1" ht="59.25" customHeight="1">
      <c r="A122" s="31">
        <v>5</v>
      </c>
      <c r="B122" s="41" t="s">
        <v>461</v>
      </c>
      <c r="C122" s="31" t="s">
        <v>126</v>
      </c>
      <c r="D122" s="41" t="s">
        <v>462</v>
      </c>
      <c r="E122" s="28" t="s">
        <v>358</v>
      </c>
      <c r="F122" s="42">
        <v>3800</v>
      </c>
      <c r="G122" s="42"/>
      <c r="H122" s="42"/>
      <c r="I122" s="42">
        <v>1000</v>
      </c>
      <c r="J122" s="41" t="s">
        <v>150</v>
      </c>
      <c r="K122" s="31" t="s">
        <v>105</v>
      </c>
      <c r="L122" s="31" t="s">
        <v>105</v>
      </c>
      <c r="M122" s="30"/>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c r="IV122" s="13"/>
    </row>
    <row r="123" spans="1:233" s="1" customFormat="1" ht="86.25" customHeight="1">
      <c r="A123" s="31">
        <v>6</v>
      </c>
      <c r="B123" s="41" t="s">
        <v>463</v>
      </c>
      <c r="C123" s="31" t="s">
        <v>353</v>
      </c>
      <c r="D123" s="41" t="s">
        <v>464</v>
      </c>
      <c r="E123" s="28" t="s">
        <v>358</v>
      </c>
      <c r="F123" s="42">
        <v>3480</v>
      </c>
      <c r="G123" s="42"/>
      <c r="H123" s="42"/>
      <c r="I123" s="42">
        <v>2650</v>
      </c>
      <c r="J123" s="41" t="s">
        <v>150</v>
      </c>
      <c r="K123" s="31" t="s">
        <v>420</v>
      </c>
      <c r="L123" s="31" t="s">
        <v>420</v>
      </c>
      <c r="M123" s="30"/>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3"/>
    </row>
    <row r="124" spans="1:233" s="1" customFormat="1" ht="58.5" customHeight="1">
      <c r="A124" s="31">
        <v>7</v>
      </c>
      <c r="B124" s="41" t="s">
        <v>465</v>
      </c>
      <c r="C124" s="31" t="s">
        <v>353</v>
      </c>
      <c r="D124" s="41" t="s">
        <v>466</v>
      </c>
      <c r="E124" s="28" t="s">
        <v>358</v>
      </c>
      <c r="F124" s="42">
        <v>3440</v>
      </c>
      <c r="G124" s="42"/>
      <c r="H124" s="42"/>
      <c r="I124" s="42">
        <v>1500</v>
      </c>
      <c r="J124" s="41" t="s">
        <v>467</v>
      </c>
      <c r="K124" s="31" t="s">
        <v>420</v>
      </c>
      <c r="L124" s="31" t="s">
        <v>420</v>
      </c>
      <c r="M124" s="30"/>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3"/>
    </row>
    <row r="125" spans="1:233" s="3" customFormat="1" ht="54" customHeight="1">
      <c r="A125" s="31">
        <v>8</v>
      </c>
      <c r="B125" s="35" t="s">
        <v>468</v>
      </c>
      <c r="C125" s="30" t="s">
        <v>469</v>
      </c>
      <c r="D125" s="35" t="s">
        <v>470</v>
      </c>
      <c r="E125" s="30">
        <v>2018</v>
      </c>
      <c r="F125" s="36">
        <v>3428</v>
      </c>
      <c r="G125" s="36"/>
      <c r="H125" s="36"/>
      <c r="I125" s="36">
        <v>3428</v>
      </c>
      <c r="J125" s="35" t="s">
        <v>104</v>
      </c>
      <c r="K125" s="30" t="s">
        <v>471</v>
      </c>
      <c r="L125" s="30" t="s">
        <v>472</v>
      </c>
      <c r="M125" s="30"/>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3"/>
    </row>
    <row r="126" spans="1:233" s="3" customFormat="1" ht="60.75" customHeight="1">
      <c r="A126" s="31">
        <v>9</v>
      </c>
      <c r="B126" s="35" t="s">
        <v>473</v>
      </c>
      <c r="C126" s="30" t="s">
        <v>353</v>
      </c>
      <c r="D126" s="74" t="s">
        <v>474</v>
      </c>
      <c r="E126" s="30">
        <v>2018</v>
      </c>
      <c r="F126" s="36">
        <v>527</v>
      </c>
      <c r="G126" s="42"/>
      <c r="H126" s="42"/>
      <c r="I126" s="36">
        <v>527</v>
      </c>
      <c r="J126" s="35" t="s">
        <v>104</v>
      </c>
      <c r="K126" s="30" t="s">
        <v>120</v>
      </c>
      <c r="L126" s="30" t="s">
        <v>120</v>
      </c>
      <c r="M126" s="30"/>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3"/>
    </row>
    <row r="127" spans="1:233" s="1" customFormat="1" ht="26.25" customHeight="1">
      <c r="A127" s="26" t="s">
        <v>475</v>
      </c>
      <c r="B127" s="27"/>
      <c r="C127" s="26"/>
      <c r="D127" s="27"/>
      <c r="E127" s="28"/>
      <c r="F127" s="29">
        <f>SUM(F128:F143)</f>
        <v>1829521</v>
      </c>
      <c r="G127" s="29"/>
      <c r="H127" s="29"/>
      <c r="I127" s="29">
        <f>SUM(I128:I143)</f>
        <v>472310</v>
      </c>
      <c r="J127" s="27"/>
      <c r="K127" s="26"/>
      <c r="L127" s="31"/>
      <c r="M127" s="24"/>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3"/>
    </row>
    <row r="128" spans="1:233" s="1" customFormat="1" ht="106.5" customHeight="1">
      <c r="A128" s="31">
        <v>1</v>
      </c>
      <c r="B128" s="41" t="s">
        <v>476</v>
      </c>
      <c r="C128" s="31" t="s">
        <v>353</v>
      </c>
      <c r="D128" s="75" t="s">
        <v>477</v>
      </c>
      <c r="E128" s="31" t="s">
        <v>355</v>
      </c>
      <c r="F128" s="42">
        <v>766879</v>
      </c>
      <c r="G128" s="42"/>
      <c r="H128" s="42"/>
      <c r="I128" s="42">
        <v>100000</v>
      </c>
      <c r="J128" s="41" t="s">
        <v>150</v>
      </c>
      <c r="K128" s="31" t="s">
        <v>478</v>
      </c>
      <c r="L128" s="31" t="s">
        <v>152</v>
      </c>
      <c r="M128" s="30"/>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3"/>
    </row>
    <row r="129" spans="1:233" s="1" customFormat="1" ht="81.75" customHeight="1">
      <c r="A129" s="31">
        <v>2</v>
      </c>
      <c r="B129" s="41" t="s">
        <v>479</v>
      </c>
      <c r="C129" s="31" t="s">
        <v>353</v>
      </c>
      <c r="D129" s="41" t="s">
        <v>480</v>
      </c>
      <c r="E129" s="28" t="s">
        <v>355</v>
      </c>
      <c r="F129" s="42">
        <v>400000</v>
      </c>
      <c r="G129" s="42"/>
      <c r="H129" s="42"/>
      <c r="I129" s="42">
        <v>30000</v>
      </c>
      <c r="J129" s="41" t="s">
        <v>150</v>
      </c>
      <c r="K129" s="31" t="s">
        <v>481</v>
      </c>
      <c r="L129" s="31" t="s">
        <v>112</v>
      </c>
      <c r="M129" s="30"/>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3"/>
    </row>
    <row r="130" spans="1:233" s="1" customFormat="1" ht="55.5" customHeight="1">
      <c r="A130" s="31">
        <v>3</v>
      </c>
      <c r="B130" s="41" t="s">
        <v>482</v>
      </c>
      <c r="C130" s="31" t="s">
        <v>353</v>
      </c>
      <c r="D130" s="41" t="s">
        <v>483</v>
      </c>
      <c r="E130" s="28">
        <v>2018</v>
      </c>
      <c r="F130" s="42">
        <v>260000</v>
      </c>
      <c r="G130" s="42"/>
      <c r="H130" s="42"/>
      <c r="I130" s="42">
        <v>230000</v>
      </c>
      <c r="J130" s="41" t="s">
        <v>104</v>
      </c>
      <c r="K130" s="31" t="s">
        <v>484</v>
      </c>
      <c r="L130" s="31" t="s">
        <v>152</v>
      </c>
      <c r="M130" s="30"/>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3"/>
    </row>
    <row r="131" spans="1:233" s="1" customFormat="1" ht="51" customHeight="1">
      <c r="A131" s="31">
        <v>4</v>
      </c>
      <c r="B131" s="41" t="s">
        <v>485</v>
      </c>
      <c r="C131" s="31" t="s">
        <v>353</v>
      </c>
      <c r="D131" s="41" t="s">
        <v>486</v>
      </c>
      <c r="E131" s="28" t="s">
        <v>355</v>
      </c>
      <c r="F131" s="42">
        <v>215000</v>
      </c>
      <c r="G131" s="42"/>
      <c r="H131" s="42"/>
      <c r="I131" s="42">
        <v>45000</v>
      </c>
      <c r="J131" s="41" t="s">
        <v>487</v>
      </c>
      <c r="K131" s="31" t="s">
        <v>151</v>
      </c>
      <c r="L131" s="31" t="s">
        <v>152</v>
      </c>
      <c r="M131" s="24"/>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3"/>
    </row>
    <row r="132" spans="1:233" s="1" customFormat="1" ht="80.25" customHeight="1">
      <c r="A132" s="31">
        <v>5</v>
      </c>
      <c r="B132" s="41" t="s">
        <v>488</v>
      </c>
      <c r="C132" s="31" t="s">
        <v>353</v>
      </c>
      <c r="D132" s="41" t="s">
        <v>489</v>
      </c>
      <c r="E132" s="31" t="s">
        <v>358</v>
      </c>
      <c r="F132" s="42">
        <v>36000</v>
      </c>
      <c r="G132" s="42"/>
      <c r="H132" s="42"/>
      <c r="I132" s="42">
        <v>2500</v>
      </c>
      <c r="J132" s="41" t="s">
        <v>490</v>
      </c>
      <c r="K132" s="31" t="s">
        <v>491</v>
      </c>
      <c r="L132" s="31" t="s">
        <v>152</v>
      </c>
      <c r="M132" s="30"/>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3"/>
    </row>
    <row r="133" spans="1:233" s="4" customFormat="1" ht="89.25" customHeight="1">
      <c r="A133" s="31">
        <v>6</v>
      </c>
      <c r="B133" s="41" t="s">
        <v>492</v>
      </c>
      <c r="C133" s="31" t="s">
        <v>353</v>
      </c>
      <c r="D133" s="41" t="s">
        <v>493</v>
      </c>
      <c r="E133" s="28" t="s">
        <v>355</v>
      </c>
      <c r="F133" s="42">
        <v>31000</v>
      </c>
      <c r="G133" s="42"/>
      <c r="H133" s="42"/>
      <c r="I133" s="42">
        <v>5000</v>
      </c>
      <c r="J133" s="41" t="s">
        <v>150</v>
      </c>
      <c r="K133" s="31" t="s">
        <v>155</v>
      </c>
      <c r="L133" s="31" t="s">
        <v>152</v>
      </c>
      <c r="M133" s="30"/>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3"/>
    </row>
    <row r="134" spans="1:255" s="1" customFormat="1" ht="52.5" customHeight="1">
      <c r="A134" s="31">
        <v>7</v>
      </c>
      <c r="B134" s="41" t="s">
        <v>494</v>
      </c>
      <c r="C134" s="31" t="s">
        <v>353</v>
      </c>
      <c r="D134" s="41" t="s">
        <v>495</v>
      </c>
      <c r="E134" s="28" t="s">
        <v>358</v>
      </c>
      <c r="F134" s="42">
        <v>32000</v>
      </c>
      <c r="G134" s="42"/>
      <c r="H134" s="42"/>
      <c r="I134" s="42">
        <v>10000</v>
      </c>
      <c r="J134" s="41" t="s">
        <v>496</v>
      </c>
      <c r="K134" s="31" t="s">
        <v>497</v>
      </c>
      <c r="L134" s="31" t="s">
        <v>498</v>
      </c>
      <c r="M134" s="30"/>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row>
    <row r="135" spans="1:255" s="1" customFormat="1" ht="60" customHeight="1">
      <c r="A135" s="31">
        <v>8</v>
      </c>
      <c r="B135" s="41" t="s">
        <v>499</v>
      </c>
      <c r="C135" s="31" t="s">
        <v>353</v>
      </c>
      <c r="D135" s="41" t="s">
        <v>500</v>
      </c>
      <c r="E135" s="28" t="s">
        <v>355</v>
      </c>
      <c r="F135" s="42">
        <v>19280</v>
      </c>
      <c r="G135" s="42"/>
      <c r="H135" s="42"/>
      <c r="I135" s="42">
        <v>4000</v>
      </c>
      <c r="J135" s="41" t="s">
        <v>150</v>
      </c>
      <c r="K135" s="31" t="s">
        <v>152</v>
      </c>
      <c r="L135" s="31" t="s">
        <v>152</v>
      </c>
      <c r="M135" s="30"/>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row>
    <row r="136" spans="1:233" s="1" customFormat="1" ht="57.75" customHeight="1">
      <c r="A136" s="31">
        <v>9</v>
      </c>
      <c r="B136" s="41" t="s">
        <v>501</v>
      </c>
      <c r="C136" s="31" t="s">
        <v>353</v>
      </c>
      <c r="D136" s="41" t="s">
        <v>502</v>
      </c>
      <c r="E136" s="28">
        <v>2018</v>
      </c>
      <c r="F136" s="42">
        <v>9100</v>
      </c>
      <c r="G136" s="42"/>
      <c r="H136" s="42"/>
      <c r="I136" s="42">
        <v>9100</v>
      </c>
      <c r="J136" s="41" t="s">
        <v>104</v>
      </c>
      <c r="K136" s="31" t="s">
        <v>503</v>
      </c>
      <c r="L136" s="31" t="s">
        <v>152</v>
      </c>
      <c r="M136" s="30"/>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3"/>
    </row>
    <row r="137" spans="1:233" s="1" customFormat="1" ht="54" customHeight="1">
      <c r="A137" s="31">
        <v>10</v>
      </c>
      <c r="B137" s="41" t="s">
        <v>504</v>
      </c>
      <c r="C137" s="31" t="s">
        <v>353</v>
      </c>
      <c r="D137" s="41" t="s">
        <v>505</v>
      </c>
      <c r="E137" s="28">
        <v>2018</v>
      </c>
      <c r="F137" s="42">
        <v>8900</v>
      </c>
      <c r="G137" s="42"/>
      <c r="H137" s="42"/>
      <c r="I137" s="42">
        <v>8900</v>
      </c>
      <c r="J137" s="41" t="s">
        <v>104</v>
      </c>
      <c r="K137" s="31" t="s">
        <v>506</v>
      </c>
      <c r="L137" s="31" t="s">
        <v>152</v>
      </c>
      <c r="M137" s="30"/>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3"/>
    </row>
    <row r="138" spans="1:233" s="1" customFormat="1" ht="57" customHeight="1">
      <c r="A138" s="31">
        <v>11</v>
      </c>
      <c r="B138" s="41" t="s">
        <v>507</v>
      </c>
      <c r="C138" s="31" t="s">
        <v>353</v>
      </c>
      <c r="D138" s="41" t="s">
        <v>508</v>
      </c>
      <c r="E138" s="31" t="s">
        <v>358</v>
      </c>
      <c r="F138" s="76">
        <v>24600</v>
      </c>
      <c r="G138" s="76"/>
      <c r="H138" s="76"/>
      <c r="I138" s="76">
        <v>8000</v>
      </c>
      <c r="J138" s="41" t="s">
        <v>509</v>
      </c>
      <c r="K138" s="31" t="s">
        <v>155</v>
      </c>
      <c r="L138" s="31" t="s">
        <v>152</v>
      </c>
      <c r="M138" s="24"/>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3"/>
    </row>
    <row r="139" spans="1:233" s="1" customFormat="1" ht="68.25" customHeight="1">
      <c r="A139" s="31">
        <v>12</v>
      </c>
      <c r="B139" s="52" t="s">
        <v>510</v>
      </c>
      <c r="C139" s="31" t="s">
        <v>353</v>
      </c>
      <c r="D139" s="46" t="s">
        <v>511</v>
      </c>
      <c r="E139" s="42">
        <v>2018</v>
      </c>
      <c r="F139" s="42">
        <v>5650</v>
      </c>
      <c r="G139" s="76"/>
      <c r="H139" s="76"/>
      <c r="I139" s="42">
        <v>5650</v>
      </c>
      <c r="J139" s="41" t="s">
        <v>104</v>
      </c>
      <c r="K139" s="70" t="s">
        <v>512</v>
      </c>
      <c r="L139" s="31" t="s">
        <v>152</v>
      </c>
      <c r="M139" s="24"/>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3"/>
    </row>
    <row r="140" spans="1:233" s="1" customFormat="1" ht="58.5" customHeight="1">
      <c r="A140" s="31">
        <v>13</v>
      </c>
      <c r="B140" s="41" t="s">
        <v>513</v>
      </c>
      <c r="C140" s="31" t="s">
        <v>353</v>
      </c>
      <c r="D140" s="41" t="s">
        <v>514</v>
      </c>
      <c r="E140" s="31" t="s">
        <v>358</v>
      </c>
      <c r="F140" s="77">
        <v>5000</v>
      </c>
      <c r="G140" s="77"/>
      <c r="H140" s="77"/>
      <c r="I140" s="77">
        <v>2500</v>
      </c>
      <c r="J140" s="41" t="s">
        <v>509</v>
      </c>
      <c r="K140" s="31" t="s">
        <v>155</v>
      </c>
      <c r="L140" s="31" t="s">
        <v>152</v>
      </c>
      <c r="M140" s="30"/>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3"/>
    </row>
    <row r="141" spans="1:233" s="1" customFormat="1" ht="48" customHeight="1">
      <c r="A141" s="31">
        <v>14</v>
      </c>
      <c r="B141" s="35" t="s">
        <v>515</v>
      </c>
      <c r="C141" s="31" t="s">
        <v>353</v>
      </c>
      <c r="D141" s="41" t="s">
        <v>516</v>
      </c>
      <c r="E141" s="31" t="s">
        <v>358</v>
      </c>
      <c r="F141" s="77">
        <v>6800</v>
      </c>
      <c r="G141" s="77"/>
      <c r="H141" s="77"/>
      <c r="I141" s="77">
        <v>3000</v>
      </c>
      <c r="J141" s="41" t="s">
        <v>517</v>
      </c>
      <c r="K141" s="31" t="s">
        <v>155</v>
      </c>
      <c r="L141" s="31" t="s">
        <v>152</v>
      </c>
      <c r="M141" s="30"/>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3"/>
    </row>
    <row r="142" spans="1:233" s="4" customFormat="1" ht="70.5" customHeight="1">
      <c r="A142" s="31">
        <v>15</v>
      </c>
      <c r="B142" s="41" t="s">
        <v>518</v>
      </c>
      <c r="C142" s="31" t="s">
        <v>353</v>
      </c>
      <c r="D142" s="41" t="s">
        <v>519</v>
      </c>
      <c r="E142" s="28" t="s">
        <v>358</v>
      </c>
      <c r="F142" s="42">
        <v>1252</v>
      </c>
      <c r="G142" s="42"/>
      <c r="H142" s="42"/>
      <c r="I142" s="42">
        <v>600</v>
      </c>
      <c r="J142" s="41" t="s">
        <v>150</v>
      </c>
      <c r="K142" s="31" t="s">
        <v>520</v>
      </c>
      <c r="L142" s="31" t="s">
        <v>112</v>
      </c>
      <c r="M142" s="30"/>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3"/>
    </row>
    <row r="143" spans="1:256" s="1" customFormat="1" ht="112.5" customHeight="1">
      <c r="A143" s="31">
        <v>16</v>
      </c>
      <c r="B143" s="41" t="s">
        <v>521</v>
      </c>
      <c r="C143" s="31" t="s">
        <v>353</v>
      </c>
      <c r="D143" s="41" t="s">
        <v>522</v>
      </c>
      <c r="E143" s="31">
        <v>2018</v>
      </c>
      <c r="F143" s="42">
        <v>8060</v>
      </c>
      <c r="G143" s="42"/>
      <c r="H143" s="42"/>
      <c r="I143" s="42">
        <v>8060</v>
      </c>
      <c r="J143" s="41" t="s">
        <v>104</v>
      </c>
      <c r="K143" s="31" t="s">
        <v>523</v>
      </c>
      <c r="L143" s="31" t="s">
        <v>152</v>
      </c>
      <c r="M143" s="30"/>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67"/>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3"/>
    </row>
    <row r="144" spans="1:242" s="6" customFormat="1" ht="24.75" customHeight="1">
      <c r="A144" s="26" t="s">
        <v>524</v>
      </c>
      <c r="B144" s="26"/>
      <c r="C144" s="26"/>
      <c r="D144" s="26"/>
      <c r="E144" s="53"/>
      <c r="F144" s="29">
        <f>SUM(F145:F149)</f>
        <v>503362</v>
      </c>
      <c r="G144" s="29"/>
      <c r="H144" s="29"/>
      <c r="I144" s="29">
        <f>SUM(I145:I149)</f>
        <v>38362</v>
      </c>
      <c r="J144" s="29"/>
      <c r="K144" s="26"/>
      <c r="L144" s="26"/>
      <c r="M144" s="24"/>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c r="CG144" s="82"/>
      <c r="CH144" s="82"/>
      <c r="CI144" s="82"/>
      <c r="CJ144" s="82"/>
      <c r="CK144" s="82"/>
      <c r="CL144" s="82"/>
      <c r="CM144" s="82"/>
      <c r="CN144" s="82"/>
      <c r="CO144" s="82"/>
      <c r="CP144" s="82"/>
      <c r="CQ144" s="82"/>
      <c r="CR144" s="82"/>
      <c r="CS144" s="82"/>
      <c r="CT144" s="82"/>
      <c r="CU144" s="82"/>
      <c r="CV144" s="82"/>
      <c r="CW144" s="82"/>
      <c r="CX144" s="82"/>
      <c r="CY144" s="82"/>
      <c r="CZ144" s="82"/>
      <c r="DA144" s="82"/>
      <c r="DB144" s="82"/>
      <c r="DC144" s="82"/>
      <c r="DD144" s="82"/>
      <c r="DE144" s="82"/>
      <c r="DF144" s="82"/>
      <c r="DG144" s="82"/>
      <c r="DH144" s="82"/>
      <c r="DI144" s="82"/>
      <c r="DJ144" s="82"/>
      <c r="DK144" s="82"/>
      <c r="DL144" s="82"/>
      <c r="DM144" s="82"/>
      <c r="DN144" s="82"/>
      <c r="DO144" s="82"/>
      <c r="DP144" s="82"/>
      <c r="DQ144" s="82"/>
      <c r="DR144" s="82"/>
      <c r="DS144" s="82"/>
      <c r="DT144" s="82"/>
      <c r="DU144" s="82"/>
      <c r="DV144" s="82"/>
      <c r="DW144" s="82"/>
      <c r="DX144" s="82"/>
      <c r="DY144" s="82"/>
      <c r="DZ144" s="82"/>
      <c r="EA144" s="82"/>
      <c r="EB144" s="82"/>
      <c r="EC144" s="82"/>
      <c r="ED144" s="82"/>
      <c r="EE144" s="82"/>
      <c r="EF144" s="82"/>
      <c r="EG144" s="82"/>
      <c r="EH144" s="82"/>
      <c r="EI144" s="82"/>
      <c r="EJ144" s="82"/>
      <c r="EK144" s="82"/>
      <c r="EL144" s="82"/>
      <c r="EM144" s="82"/>
      <c r="EN144" s="82"/>
      <c r="EO144" s="82"/>
      <c r="EP144" s="82"/>
      <c r="EQ144" s="82"/>
      <c r="ER144" s="82"/>
      <c r="ES144" s="82"/>
      <c r="ET144" s="82"/>
      <c r="EU144" s="82"/>
      <c r="EV144" s="82"/>
      <c r="EW144" s="82"/>
      <c r="EX144" s="82"/>
      <c r="EY144" s="82"/>
      <c r="EZ144" s="82"/>
      <c r="FA144" s="82"/>
      <c r="FB144" s="82"/>
      <c r="FC144" s="82"/>
      <c r="FD144" s="82"/>
      <c r="FE144" s="82"/>
      <c r="FF144" s="82"/>
      <c r="FG144" s="82"/>
      <c r="FH144" s="82"/>
      <c r="FI144" s="82"/>
      <c r="FJ144" s="82"/>
      <c r="FK144" s="82"/>
      <c r="FL144" s="82"/>
      <c r="FM144" s="82"/>
      <c r="FN144" s="82"/>
      <c r="FO144" s="82"/>
      <c r="FP144" s="82"/>
      <c r="FQ144" s="82"/>
      <c r="FR144" s="82"/>
      <c r="FS144" s="82"/>
      <c r="FT144" s="82"/>
      <c r="FU144" s="82"/>
      <c r="FV144" s="82"/>
      <c r="FW144" s="82"/>
      <c r="FX144" s="82"/>
      <c r="FY144" s="82"/>
      <c r="FZ144" s="82"/>
      <c r="GA144" s="82"/>
      <c r="GB144" s="82"/>
      <c r="GC144" s="82"/>
      <c r="GD144" s="82"/>
      <c r="GE144" s="82"/>
      <c r="GF144" s="82"/>
      <c r="GG144" s="82"/>
      <c r="GH144" s="82"/>
      <c r="GI144" s="82"/>
      <c r="GJ144" s="82"/>
      <c r="GK144" s="82"/>
      <c r="GL144" s="82"/>
      <c r="GM144" s="82"/>
      <c r="GN144" s="82"/>
      <c r="GO144" s="82"/>
      <c r="GP144" s="82"/>
      <c r="GQ144" s="82"/>
      <c r="GR144" s="82"/>
      <c r="GS144" s="82"/>
      <c r="GT144" s="82"/>
      <c r="GU144" s="82"/>
      <c r="GV144" s="82"/>
      <c r="GW144" s="82"/>
      <c r="GX144" s="82"/>
      <c r="GY144" s="82"/>
      <c r="GZ144" s="82"/>
      <c r="HA144" s="82"/>
      <c r="HB144" s="82"/>
      <c r="HC144" s="82"/>
      <c r="HD144" s="82"/>
      <c r="HE144" s="82"/>
      <c r="HF144" s="82"/>
      <c r="HG144" s="82"/>
      <c r="HH144" s="82"/>
      <c r="HI144" s="82"/>
      <c r="HJ144" s="82"/>
      <c r="HK144" s="82"/>
      <c r="HL144" s="82"/>
      <c r="HM144" s="82"/>
      <c r="HN144" s="82"/>
      <c r="HO144" s="82"/>
      <c r="HP144" s="82"/>
      <c r="HQ144" s="82"/>
      <c r="HR144" s="82"/>
      <c r="HS144" s="82"/>
      <c r="HT144" s="82"/>
      <c r="HU144" s="82"/>
      <c r="HV144" s="82"/>
      <c r="HW144" s="82"/>
      <c r="HX144" s="82"/>
      <c r="HY144" s="83"/>
      <c r="HZ144" s="83"/>
      <c r="IA144" s="83"/>
      <c r="IB144" s="83"/>
      <c r="IC144" s="83"/>
      <c r="ID144" s="83"/>
      <c r="IE144" s="83"/>
      <c r="IF144" s="83"/>
      <c r="IG144" s="83"/>
      <c r="IH144" s="83"/>
    </row>
    <row r="145" spans="1:234" s="1" customFormat="1" ht="65.25" customHeight="1">
      <c r="A145" s="31">
        <v>1</v>
      </c>
      <c r="B145" s="41" t="s">
        <v>525</v>
      </c>
      <c r="C145" s="31" t="s">
        <v>353</v>
      </c>
      <c r="D145" s="41" t="s">
        <v>526</v>
      </c>
      <c r="E145" s="28" t="s">
        <v>355</v>
      </c>
      <c r="F145" s="42">
        <v>300000</v>
      </c>
      <c r="G145" s="29"/>
      <c r="H145" s="29"/>
      <c r="I145" s="42">
        <v>30000</v>
      </c>
      <c r="J145" s="41" t="s">
        <v>150</v>
      </c>
      <c r="K145" s="31" t="s">
        <v>527</v>
      </c>
      <c r="L145" s="31" t="s">
        <v>152</v>
      </c>
      <c r="M145" s="24"/>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3"/>
      <c r="HZ145" s="13"/>
    </row>
    <row r="146" spans="1:240" s="4" customFormat="1" ht="66" customHeight="1">
      <c r="A146" s="31">
        <v>2</v>
      </c>
      <c r="B146" s="41" t="s">
        <v>528</v>
      </c>
      <c r="C146" s="31" t="s">
        <v>353</v>
      </c>
      <c r="D146" s="41" t="s">
        <v>529</v>
      </c>
      <c r="E146" s="30" t="s">
        <v>355</v>
      </c>
      <c r="F146" s="42">
        <v>200000</v>
      </c>
      <c r="G146" s="42"/>
      <c r="H146" s="42"/>
      <c r="I146" s="42">
        <v>5000</v>
      </c>
      <c r="J146" s="41" t="s">
        <v>150</v>
      </c>
      <c r="K146" s="31" t="s">
        <v>530</v>
      </c>
      <c r="L146" s="31" t="s">
        <v>152</v>
      </c>
      <c r="M146" s="30"/>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3"/>
    </row>
    <row r="147" spans="1:240" s="7" customFormat="1" ht="58.5" customHeight="1">
      <c r="A147" s="31">
        <v>3</v>
      </c>
      <c r="B147" s="41" t="s">
        <v>531</v>
      </c>
      <c r="C147" s="31" t="s">
        <v>353</v>
      </c>
      <c r="D147" s="41" t="s">
        <v>532</v>
      </c>
      <c r="E147" s="28">
        <v>2018</v>
      </c>
      <c r="F147" s="42">
        <v>1865</v>
      </c>
      <c r="G147" s="42"/>
      <c r="H147" s="42"/>
      <c r="I147" s="42">
        <v>1865</v>
      </c>
      <c r="J147" s="41" t="s">
        <v>104</v>
      </c>
      <c r="K147" s="31" t="s">
        <v>275</v>
      </c>
      <c r="L147" s="31" t="s">
        <v>275</v>
      </c>
      <c r="M147" s="30"/>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5"/>
    </row>
    <row r="148" spans="1:240" s="7" customFormat="1" ht="54" customHeight="1">
      <c r="A148" s="31">
        <v>4</v>
      </c>
      <c r="B148" s="41" t="s">
        <v>533</v>
      </c>
      <c r="C148" s="31" t="s">
        <v>353</v>
      </c>
      <c r="D148" s="41" t="s">
        <v>534</v>
      </c>
      <c r="E148" s="28">
        <v>2018</v>
      </c>
      <c r="F148" s="42">
        <v>697</v>
      </c>
      <c r="G148" s="42"/>
      <c r="H148" s="42"/>
      <c r="I148" s="42">
        <v>697</v>
      </c>
      <c r="J148" s="41" t="s">
        <v>104</v>
      </c>
      <c r="K148" s="31" t="s">
        <v>267</v>
      </c>
      <c r="L148" s="31" t="s">
        <v>267</v>
      </c>
      <c r="M148" s="30"/>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5"/>
    </row>
    <row r="149" spans="1:240" s="5" customFormat="1" ht="66" customHeight="1">
      <c r="A149" s="31">
        <v>5</v>
      </c>
      <c r="B149" s="35" t="s">
        <v>535</v>
      </c>
      <c r="C149" s="30" t="s">
        <v>353</v>
      </c>
      <c r="D149" s="35" t="s">
        <v>536</v>
      </c>
      <c r="E149" s="30">
        <v>2018</v>
      </c>
      <c r="F149" s="36">
        <v>800</v>
      </c>
      <c r="G149" s="36"/>
      <c r="H149" s="36"/>
      <c r="I149" s="36">
        <v>800</v>
      </c>
      <c r="J149" s="35" t="s">
        <v>104</v>
      </c>
      <c r="K149" s="30" t="s">
        <v>537</v>
      </c>
      <c r="L149" s="30" t="s">
        <v>538</v>
      </c>
      <c r="M149" s="30"/>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5"/>
    </row>
    <row r="150" spans="1:233" s="3" customFormat="1" ht="22.5" customHeight="1">
      <c r="A150" s="24" t="s">
        <v>539</v>
      </c>
      <c r="B150" s="55"/>
      <c r="C150" s="24"/>
      <c r="D150" s="55"/>
      <c r="E150" s="24"/>
      <c r="F150" s="25">
        <f>SUM(F151:F161)</f>
        <v>356693</v>
      </c>
      <c r="G150" s="25">
        <v>56.03</v>
      </c>
      <c r="H150" s="25"/>
      <c r="I150" s="25">
        <f>SUM(I151:I161)</f>
        <v>76613</v>
      </c>
      <c r="J150" s="55"/>
      <c r="K150" s="24"/>
      <c r="L150" s="24"/>
      <c r="M150" s="24"/>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3"/>
    </row>
    <row r="151" spans="1:232" s="3" customFormat="1" ht="101.25" customHeight="1">
      <c r="A151" s="40">
        <v>1</v>
      </c>
      <c r="B151" s="35" t="s">
        <v>540</v>
      </c>
      <c r="C151" s="30" t="s">
        <v>353</v>
      </c>
      <c r="D151" s="35" t="s">
        <v>541</v>
      </c>
      <c r="E151" s="30" t="s">
        <v>358</v>
      </c>
      <c r="F151" s="36">
        <v>100000</v>
      </c>
      <c r="G151" s="36"/>
      <c r="H151" s="36"/>
      <c r="I151" s="36">
        <v>50000</v>
      </c>
      <c r="J151" s="41" t="s">
        <v>542</v>
      </c>
      <c r="K151" s="30" t="s">
        <v>543</v>
      </c>
      <c r="L151" s="30" t="s">
        <v>544</v>
      </c>
      <c r="M151" s="40"/>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3"/>
    </row>
    <row r="152" spans="1:233" s="3" customFormat="1" ht="76.5" customHeight="1">
      <c r="A152" s="30">
        <v>2</v>
      </c>
      <c r="B152" s="35" t="s">
        <v>545</v>
      </c>
      <c r="C152" s="47" t="s">
        <v>353</v>
      </c>
      <c r="D152" s="35" t="s">
        <v>546</v>
      </c>
      <c r="E152" s="30" t="s">
        <v>358</v>
      </c>
      <c r="F152" s="36">
        <v>230000</v>
      </c>
      <c r="G152" s="36"/>
      <c r="H152" s="36"/>
      <c r="I152" s="36">
        <v>10000</v>
      </c>
      <c r="J152" s="35" t="s">
        <v>458</v>
      </c>
      <c r="K152" s="30" t="s">
        <v>481</v>
      </c>
      <c r="L152" s="30" t="s">
        <v>547</v>
      </c>
      <c r="M152" s="30"/>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3"/>
    </row>
    <row r="153" spans="1:233" s="3" customFormat="1" ht="51.75" customHeight="1">
      <c r="A153" s="40">
        <v>3</v>
      </c>
      <c r="B153" s="78" t="s">
        <v>548</v>
      </c>
      <c r="C153" s="79" t="s">
        <v>353</v>
      </c>
      <c r="D153" s="80" t="s">
        <v>549</v>
      </c>
      <c r="E153" s="79" t="s">
        <v>358</v>
      </c>
      <c r="F153" s="79">
        <v>9750</v>
      </c>
      <c r="G153" s="36"/>
      <c r="H153" s="36"/>
      <c r="I153" s="36">
        <v>5000</v>
      </c>
      <c r="J153" s="41" t="s">
        <v>150</v>
      </c>
      <c r="K153" s="30" t="s">
        <v>221</v>
      </c>
      <c r="L153" s="30" t="s">
        <v>221</v>
      </c>
      <c r="M153" s="30"/>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3"/>
    </row>
    <row r="154" spans="1:233" s="3" customFormat="1" ht="105" customHeight="1">
      <c r="A154" s="30">
        <v>4</v>
      </c>
      <c r="B154" s="35" t="s">
        <v>550</v>
      </c>
      <c r="C154" s="30" t="s">
        <v>353</v>
      </c>
      <c r="D154" s="35" t="s">
        <v>551</v>
      </c>
      <c r="E154" s="30" t="s">
        <v>355</v>
      </c>
      <c r="F154" s="36">
        <v>12130</v>
      </c>
      <c r="G154" s="36"/>
      <c r="H154" s="36"/>
      <c r="I154" s="36">
        <v>7000</v>
      </c>
      <c r="J154" s="41" t="s">
        <v>150</v>
      </c>
      <c r="K154" s="30" t="s">
        <v>203</v>
      </c>
      <c r="L154" s="30" t="s">
        <v>204</v>
      </c>
      <c r="M154" s="30"/>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3"/>
    </row>
    <row r="155" spans="1:233" s="3" customFormat="1" ht="58.5" customHeight="1">
      <c r="A155" s="40">
        <v>5</v>
      </c>
      <c r="B155" s="35" t="s">
        <v>552</v>
      </c>
      <c r="C155" s="30" t="s">
        <v>353</v>
      </c>
      <c r="D155" s="35" t="s">
        <v>553</v>
      </c>
      <c r="E155" s="30">
        <v>2018</v>
      </c>
      <c r="F155" s="36">
        <v>1200</v>
      </c>
      <c r="G155" s="36"/>
      <c r="H155" s="36"/>
      <c r="I155" s="36">
        <v>1200</v>
      </c>
      <c r="J155" s="35" t="s">
        <v>249</v>
      </c>
      <c r="K155" s="30" t="s">
        <v>203</v>
      </c>
      <c r="L155" s="30" t="s">
        <v>204</v>
      </c>
      <c r="M155" s="30"/>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3"/>
    </row>
    <row r="156" spans="1:233" s="3" customFormat="1" ht="42" customHeight="1">
      <c r="A156" s="30">
        <v>6</v>
      </c>
      <c r="B156" s="61" t="s">
        <v>554</v>
      </c>
      <c r="C156" s="47" t="s">
        <v>555</v>
      </c>
      <c r="D156" s="61" t="s">
        <v>556</v>
      </c>
      <c r="E156" s="30">
        <v>2018</v>
      </c>
      <c r="F156" s="49">
        <v>560</v>
      </c>
      <c r="G156" s="49"/>
      <c r="H156" s="49"/>
      <c r="I156" s="36">
        <v>560</v>
      </c>
      <c r="J156" s="35" t="s">
        <v>249</v>
      </c>
      <c r="K156" s="47" t="s">
        <v>557</v>
      </c>
      <c r="L156" s="30" t="s">
        <v>204</v>
      </c>
      <c r="M156" s="30"/>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3"/>
    </row>
    <row r="157" spans="1:234" s="3" customFormat="1" ht="69" customHeight="1">
      <c r="A157" s="40">
        <v>7</v>
      </c>
      <c r="B157" s="35" t="s">
        <v>558</v>
      </c>
      <c r="C157" s="30" t="s">
        <v>353</v>
      </c>
      <c r="D157" s="35" t="s">
        <v>559</v>
      </c>
      <c r="E157" s="30">
        <v>2018</v>
      </c>
      <c r="F157" s="50">
        <v>736</v>
      </c>
      <c r="G157" s="50"/>
      <c r="H157" s="36"/>
      <c r="I157" s="50">
        <v>736</v>
      </c>
      <c r="J157" s="35" t="s">
        <v>249</v>
      </c>
      <c r="K157" s="30" t="s">
        <v>560</v>
      </c>
      <c r="L157" s="30" t="s">
        <v>221</v>
      </c>
      <c r="M157" s="30"/>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3"/>
      <c r="HY157" s="13"/>
      <c r="HZ157" s="13"/>
    </row>
    <row r="158" spans="1:233" s="3" customFormat="1" ht="59.25" customHeight="1">
      <c r="A158" s="30">
        <v>8</v>
      </c>
      <c r="B158" s="35" t="s">
        <v>561</v>
      </c>
      <c r="C158" s="30" t="s">
        <v>353</v>
      </c>
      <c r="D158" s="35" t="s">
        <v>562</v>
      </c>
      <c r="E158" s="30">
        <v>2018</v>
      </c>
      <c r="F158" s="36">
        <v>217</v>
      </c>
      <c r="G158" s="36" t="s">
        <v>563</v>
      </c>
      <c r="H158" s="36"/>
      <c r="I158" s="36">
        <v>217</v>
      </c>
      <c r="J158" s="35" t="s">
        <v>249</v>
      </c>
      <c r="K158" s="30" t="s">
        <v>221</v>
      </c>
      <c r="L158" s="30" t="s">
        <v>221</v>
      </c>
      <c r="M158" s="30"/>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3"/>
    </row>
    <row r="159" spans="1:233" s="3" customFormat="1" ht="60.75" customHeight="1">
      <c r="A159" s="40">
        <v>9</v>
      </c>
      <c r="B159" s="52" t="s">
        <v>564</v>
      </c>
      <c r="C159" s="79" t="s">
        <v>353</v>
      </c>
      <c r="D159" s="43" t="s">
        <v>565</v>
      </c>
      <c r="E159" s="79">
        <v>2018</v>
      </c>
      <c r="F159" s="79">
        <v>300</v>
      </c>
      <c r="G159" s="81"/>
      <c r="H159" s="79"/>
      <c r="I159" s="79">
        <v>300</v>
      </c>
      <c r="J159" s="80" t="s">
        <v>249</v>
      </c>
      <c r="K159" s="79" t="s">
        <v>221</v>
      </c>
      <c r="L159" s="79" t="s">
        <v>566</v>
      </c>
      <c r="M159" s="79"/>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3"/>
    </row>
    <row r="160" spans="1:233" s="3" customFormat="1" ht="48" customHeight="1">
      <c r="A160" s="30">
        <v>10</v>
      </c>
      <c r="B160" s="52" t="s">
        <v>567</v>
      </c>
      <c r="C160" s="70" t="s">
        <v>353</v>
      </c>
      <c r="D160" s="43" t="s">
        <v>568</v>
      </c>
      <c r="E160" s="79" t="s">
        <v>358</v>
      </c>
      <c r="F160" s="79">
        <v>1500</v>
      </c>
      <c r="G160" s="81"/>
      <c r="H160" s="79"/>
      <c r="I160" s="79">
        <v>1300</v>
      </c>
      <c r="J160" s="80" t="s">
        <v>150</v>
      </c>
      <c r="K160" s="79" t="s">
        <v>221</v>
      </c>
      <c r="L160" s="79" t="s">
        <v>221</v>
      </c>
      <c r="M160" s="79"/>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3"/>
    </row>
    <row r="161" spans="1:233" s="3" customFormat="1" ht="36.75" customHeight="1">
      <c r="A161" s="40">
        <v>11</v>
      </c>
      <c r="B161" s="35" t="s">
        <v>569</v>
      </c>
      <c r="C161" s="30" t="s">
        <v>353</v>
      </c>
      <c r="D161" s="35" t="s">
        <v>570</v>
      </c>
      <c r="E161" s="30">
        <v>2018</v>
      </c>
      <c r="F161" s="36">
        <v>300</v>
      </c>
      <c r="G161" s="36"/>
      <c r="H161" s="36"/>
      <c r="I161" s="36">
        <v>300</v>
      </c>
      <c r="J161" s="35" t="s">
        <v>104</v>
      </c>
      <c r="K161" s="30" t="s">
        <v>271</v>
      </c>
      <c r="L161" s="30" t="s">
        <v>271</v>
      </c>
      <c r="M161" s="30"/>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HN161" s="12"/>
      <c r="HO161" s="12"/>
      <c r="HP161" s="12"/>
      <c r="HQ161" s="12"/>
      <c r="HR161" s="12"/>
      <c r="HS161" s="12"/>
      <c r="HT161" s="12"/>
      <c r="HU161" s="12"/>
      <c r="HV161" s="12"/>
      <c r="HW161" s="12"/>
      <c r="HX161" s="12"/>
      <c r="HY161" s="13"/>
    </row>
    <row r="162" spans="1:233" s="3" customFormat="1" ht="25.5" customHeight="1">
      <c r="A162" s="24" t="s">
        <v>571</v>
      </c>
      <c r="B162" s="55"/>
      <c r="C162" s="24"/>
      <c r="D162" s="55"/>
      <c r="E162" s="30"/>
      <c r="F162" s="25">
        <f>SUM(F163:F172)</f>
        <v>53484</v>
      </c>
      <c r="G162" s="25">
        <v>300</v>
      </c>
      <c r="H162" s="25"/>
      <c r="I162" s="25">
        <f>SUM(I163:I172)</f>
        <v>19830</v>
      </c>
      <c r="J162" s="55"/>
      <c r="K162" s="30"/>
      <c r="L162" s="30"/>
      <c r="M162" s="30"/>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3"/>
    </row>
    <row r="163" spans="1:233" s="3" customFormat="1" ht="42" customHeight="1">
      <c r="A163" s="30">
        <v>1</v>
      </c>
      <c r="B163" s="35" t="s">
        <v>572</v>
      </c>
      <c r="C163" s="30" t="s">
        <v>353</v>
      </c>
      <c r="D163" s="35" t="s">
        <v>573</v>
      </c>
      <c r="E163" s="30" t="s">
        <v>355</v>
      </c>
      <c r="F163" s="36">
        <v>39800</v>
      </c>
      <c r="G163" s="36"/>
      <c r="H163" s="36"/>
      <c r="I163" s="36">
        <v>10000</v>
      </c>
      <c r="J163" s="41" t="s">
        <v>150</v>
      </c>
      <c r="K163" s="30" t="s">
        <v>242</v>
      </c>
      <c r="L163" s="30" t="s">
        <v>242</v>
      </c>
      <c r="M163" s="30"/>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3"/>
    </row>
    <row r="164" spans="1:233" s="3" customFormat="1" ht="51.75" customHeight="1">
      <c r="A164" s="30">
        <v>2</v>
      </c>
      <c r="B164" s="61" t="s">
        <v>574</v>
      </c>
      <c r="C164" s="30" t="s">
        <v>353</v>
      </c>
      <c r="D164" s="32" t="s">
        <v>575</v>
      </c>
      <c r="E164" s="30" t="s">
        <v>358</v>
      </c>
      <c r="F164" s="34">
        <v>7045</v>
      </c>
      <c r="G164" s="34" t="s">
        <v>266</v>
      </c>
      <c r="H164" s="34"/>
      <c r="I164" s="36">
        <v>5000</v>
      </c>
      <c r="J164" s="35" t="s">
        <v>576</v>
      </c>
      <c r="K164" s="30" t="s">
        <v>242</v>
      </c>
      <c r="L164" s="30" t="s">
        <v>242</v>
      </c>
      <c r="M164" s="30"/>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3"/>
    </row>
    <row r="165" spans="1:233" s="3" customFormat="1" ht="42" customHeight="1">
      <c r="A165" s="30">
        <v>3</v>
      </c>
      <c r="B165" s="35" t="s">
        <v>577</v>
      </c>
      <c r="C165" s="30" t="s">
        <v>353</v>
      </c>
      <c r="D165" s="35" t="s">
        <v>578</v>
      </c>
      <c r="E165" s="30" t="s">
        <v>355</v>
      </c>
      <c r="F165" s="36">
        <v>2000</v>
      </c>
      <c r="G165" s="36"/>
      <c r="H165" s="36"/>
      <c r="I165" s="36">
        <v>1000</v>
      </c>
      <c r="J165" s="35" t="s">
        <v>458</v>
      </c>
      <c r="K165" s="30" t="s">
        <v>242</v>
      </c>
      <c r="L165" s="30" t="s">
        <v>242</v>
      </c>
      <c r="M165" s="30"/>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3"/>
    </row>
    <row r="166" spans="1:233" s="3" customFormat="1" ht="51" customHeight="1">
      <c r="A166" s="30">
        <v>4</v>
      </c>
      <c r="B166" s="35" t="s">
        <v>579</v>
      </c>
      <c r="C166" s="30" t="s">
        <v>353</v>
      </c>
      <c r="D166" s="35" t="s">
        <v>580</v>
      </c>
      <c r="E166" s="30" t="s">
        <v>358</v>
      </c>
      <c r="F166" s="36">
        <v>1050</v>
      </c>
      <c r="G166" s="36"/>
      <c r="H166" s="36"/>
      <c r="I166" s="36">
        <v>641</v>
      </c>
      <c r="J166" s="35" t="s">
        <v>581</v>
      </c>
      <c r="K166" s="30" t="s">
        <v>582</v>
      </c>
      <c r="L166" s="30" t="s">
        <v>226</v>
      </c>
      <c r="M166" s="30"/>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3"/>
    </row>
    <row r="167" spans="1:234" s="3" customFormat="1" ht="78" customHeight="1">
      <c r="A167" s="30">
        <v>5</v>
      </c>
      <c r="B167" s="35" t="s">
        <v>583</v>
      </c>
      <c r="C167" s="30" t="s">
        <v>353</v>
      </c>
      <c r="D167" s="35" t="s">
        <v>584</v>
      </c>
      <c r="E167" s="30">
        <v>2018</v>
      </c>
      <c r="F167" s="36">
        <v>670</v>
      </c>
      <c r="G167" s="36"/>
      <c r="H167" s="36"/>
      <c r="I167" s="36">
        <v>670</v>
      </c>
      <c r="J167" s="35" t="s">
        <v>104</v>
      </c>
      <c r="K167" s="30" t="s">
        <v>585</v>
      </c>
      <c r="L167" s="30" t="s">
        <v>538</v>
      </c>
      <c r="M167" s="30"/>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3"/>
      <c r="HZ167" s="13"/>
    </row>
    <row r="168" spans="1:233" s="1" customFormat="1" ht="79.5" customHeight="1">
      <c r="A168" s="30">
        <v>6</v>
      </c>
      <c r="B168" s="35" t="s">
        <v>586</v>
      </c>
      <c r="C168" s="30" t="s">
        <v>587</v>
      </c>
      <c r="D168" s="35" t="s">
        <v>588</v>
      </c>
      <c r="E168" s="30">
        <v>2018</v>
      </c>
      <c r="F168" s="36">
        <v>600</v>
      </c>
      <c r="G168" s="36"/>
      <c r="H168" s="36"/>
      <c r="I168" s="36">
        <v>600</v>
      </c>
      <c r="J168" s="35" t="s">
        <v>104</v>
      </c>
      <c r="K168" s="30" t="s">
        <v>242</v>
      </c>
      <c r="L168" s="30" t="s">
        <v>242</v>
      </c>
      <c r="M168" s="30"/>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3"/>
    </row>
    <row r="169" spans="1:233" s="1" customFormat="1" ht="39" customHeight="1">
      <c r="A169" s="30">
        <v>7</v>
      </c>
      <c r="B169" s="35" t="s">
        <v>589</v>
      </c>
      <c r="C169" s="30" t="s">
        <v>353</v>
      </c>
      <c r="D169" s="35" t="s">
        <v>590</v>
      </c>
      <c r="E169" s="30" t="s">
        <v>358</v>
      </c>
      <c r="F169" s="36">
        <v>1000</v>
      </c>
      <c r="G169" s="36"/>
      <c r="H169" s="36"/>
      <c r="I169" s="36">
        <v>600</v>
      </c>
      <c r="J169" s="35" t="s">
        <v>576</v>
      </c>
      <c r="K169" s="30" t="s">
        <v>591</v>
      </c>
      <c r="L169" s="30" t="s">
        <v>591</v>
      </c>
      <c r="M169" s="30"/>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3"/>
    </row>
    <row r="170" spans="1:233" s="1" customFormat="1" ht="40.5" customHeight="1">
      <c r="A170" s="30">
        <v>8</v>
      </c>
      <c r="B170" s="35" t="s">
        <v>592</v>
      </c>
      <c r="C170" s="30" t="s">
        <v>126</v>
      </c>
      <c r="D170" s="35" t="s">
        <v>593</v>
      </c>
      <c r="E170" s="28">
        <v>2018</v>
      </c>
      <c r="F170" s="36">
        <v>519</v>
      </c>
      <c r="G170" s="36"/>
      <c r="H170" s="36"/>
      <c r="I170" s="36">
        <v>519</v>
      </c>
      <c r="J170" s="62" t="s">
        <v>594</v>
      </c>
      <c r="K170" s="30" t="s">
        <v>595</v>
      </c>
      <c r="L170" s="30" t="s">
        <v>595</v>
      </c>
      <c r="M170" s="30"/>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3"/>
    </row>
    <row r="171" spans="1:233" s="1" customFormat="1" ht="37.5" customHeight="1">
      <c r="A171" s="30">
        <v>9</v>
      </c>
      <c r="B171" s="35" t="s">
        <v>596</v>
      </c>
      <c r="C171" s="30" t="s">
        <v>353</v>
      </c>
      <c r="D171" s="35" t="s">
        <v>597</v>
      </c>
      <c r="E171" s="28">
        <v>2018</v>
      </c>
      <c r="F171" s="36">
        <v>300</v>
      </c>
      <c r="G171" s="36"/>
      <c r="H171" s="36"/>
      <c r="I171" s="36">
        <v>300</v>
      </c>
      <c r="J171" s="62" t="s">
        <v>104</v>
      </c>
      <c r="K171" s="30" t="s">
        <v>595</v>
      </c>
      <c r="L171" s="30" t="s">
        <v>595</v>
      </c>
      <c r="M171" s="30"/>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3"/>
    </row>
    <row r="172" spans="1:233" s="1" customFormat="1" ht="48.75" customHeight="1">
      <c r="A172" s="30">
        <v>10</v>
      </c>
      <c r="B172" s="35" t="s">
        <v>598</v>
      </c>
      <c r="C172" s="30" t="s">
        <v>353</v>
      </c>
      <c r="D172" s="35" t="s">
        <v>599</v>
      </c>
      <c r="E172" s="30">
        <v>2018</v>
      </c>
      <c r="F172" s="36">
        <v>500</v>
      </c>
      <c r="G172" s="36"/>
      <c r="H172" s="36"/>
      <c r="I172" s="36">
        <v>500</v>
      </c>
      <c r="J172" s="35" t="s">
        <v>104</v>
      </c>
      <c r="K172" s="30" t="s">
        <v>600</v>
      </c>
      <c r="L172" s="30" t="s">
        <v>538</v>
      </c>
      <c r="M172" s="30"/>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2"/>
      <c r="EV172" s="12"/>
      <c r="EW172" s="12"/>
      <c r="EX172" s="12"/>
      <c r="EY172" s="12"/>
      <c r="EZ172" s="12"/>
      <c r="FA172" s="12"/>
      <c r="FB172" s="12"/>
      <c r="FC172" s="12"/>
      <c r="FD172" s="12"/>
      <c r="FE172" s="12"/>
      <c r="FF172" s="12"/>
      <c r="FG172" s="12"/>
      <c r="FH172" s="12"/>
      <c r="FI172" s="12"/>
      <c r="FJ172" s="12"/>
      <c r="FK172" s="12"/>
      <c r="FL172" s="12"/>
      <c r="FM172" s="12"/>
      <c r="FN172" s="12"/>
      <c r="FO172" s="12"/>
      <c r="FP172" s="12"/>
      <c r="FQ172" s="12"/>
      <c r="FR172" s="12"/>
      <c r="FS172" s="12"/>
      <c r="FT172" s="12"/>
      <c r="FU172" s="12"/>
      <c r="FV172" s="12"/>
      <c r="FW172" s="12"/>
      <c r="FX172" s="12"/>
      <c r="FY172" s="12"/>
      <c r="FZ172" s="12"/>
      <c r="GA172" s="12"/>
      <c r="GB172" s="12"/>
      <c r="GC172" s="12"/>
      <c r="GD172" s="12"/>
      <c r="GE172" s="12"/>
      <c r="GF172" s="12"/>
      <c r="GG172" s="12"/>
      <c r="GH172" s="12"/>
      <c r="GI172" s="12"/>
      <c r="GJ172" s="12"/>
      <c r="GK172" s="12"/>
      <c r="GL172" s="12"/>
      <c r="GM172" s="12"/>
      <c r="GN172" s="12"/>
      <c r="GO172" s="12"/>
      <c r="GP172" s="12"/>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HN172" s="12"/>
      <c r="HO172" s="12"/>
      <c r="HP172" s="12"/>
      <c r="HQ172" s="12"/>
      <c r="HR172" s="12"/>
      <c r="HS172" s="12"/>
      <c r="HT172" s="12"/>
      <c r="HU172" s="12"/>
      <c r="HV172" s="12"/>
      <c r="HW172" s="12"/>
      <c r="HX172" s="12"/>
      <c r="HY172" s="13"/>
    </row>
    <row r="173" spans="1:233" s="1" customFormat="1" ht="24" customHeight="1">
      <c r="A173" s="26" t="s">
        <v>601</v>
      </c>
      <c r="B173" s="27"/>
      <c r="C173" s="26"/>
      <c r="D173" s="27"/>
      <c r="E173" s="53"/>
      <c r="F173" s="29">
        <f>SUM(F174:F185)</f>
        <v>129125</v>
      </c>
      <c r="G173" s="29"/>
      <c r="H173" s="29"/>
      <c r="I173" s="29">
        <f>SUM(I174:I185)</f>
        <v>54025</v>
      </c>
      <c r="J173" s="27"/>
      <c r="K173" s="24"/>
      <c r="L173" s="26"/>
      <c r="M173" s="24"/>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2"/>
      <c r="EV173" s="12"/>
      <c r="EW173" s="12"/>
      <c r="EX173" s="12"/>
      <c r="EY173" s="12"/>
      <c r="EZ173" s="12"/>
      <c r="FA173" s="12"/>
      <c r="FB173" s="12"/>
      <c r="FC173" s="12"/>
      <c r="FD173" s="12"/>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HN173" s="12"/>
      <c r="HO173" s="12"/>
      <c r="HP173" s="12"/>
      <c r="HQ173" s="12"/>
      <c r="HR173" s="12"/>
      <c r="HS173" s="12"/>
      <c r="HT173" s="12"/>
      <c r="HU173" s="12"/>
      <c r="HV173" s="12"/>
      <c r="HW173" s="12"/>
      <c r="HX173" s="12"/>
      <c r="HY173" s="13"/>
    </row>
    <row r="174" spans="1:233" s="1" customFormat="1" ht="75" customHeight="1">
      <c r="A174" s="31">
        <v>1</v>
      </c>
      <c r="B174" s="41" t="s">
        <v>602</v>
      </c>
      <c r="C174" s="31" t="s">
        <v>353</v>
      </c>
      <c r="D174" s="41" t="s">
        <v>603</v>
      </c>
      <c r="E174" s="28" t="s">
        <v>355</v>
      </c>
      <c r="F174" s="42">
        <v>99100</v>
      </c>
      <c r="G174" s="42"/>
      <c r="H174" s="42"/>
      <c r="I174" s="42">
        <v>40000</v>
      </c>
      <c r="J174" s="41" t="s">
        <v>604</v>
      </c>
      <c r="K174" s="30" t="s">
        <v>605</v>
      </c>
      <c r="L174" s="30" t="s">
        <v>606</v>
      </c>
      <c r="M174" s="30"/>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c r="HU174" s="12"/>
      <c r="HV174" s="12"/>
      <c r="HW174" s="12"/>
      <c r="HX174" s="12"/>
      <c r="HY174" s="13"/>
    </row>
    <row r="175" spans="1:233" s="1" customFormat="1" ht="57" customHeight="1">
      <c r="A175" s="31">
        <v>2</v>
      </c>
      <c r="B175" s="41" t="s">
        <v>607</v>
      </c>
      <c r="C175" s="31" t="s">
        <v>353</v>
      </c>
      <c r="D175" s="41" t="s">
        <v>608</v>
      </c>
      <c r="E175" s="28" t="s">
        <v>609</v>
      </c>
      <c r="F175" s="42">
        <v>15000</v>
      </c>
      <c r="G175" s="42"/>
      <c r="H175" s="42"/>
      <c r="I175" s="42">
        <v>7000</v>
      </c>
      <c r="J175" s="41" t="s">
        <v>150</v>
      </c>
      <c r="K175" s="30" t="s">
        <v>271</v>
      </c>
      <c r="L175" s="30" t="s">
        <v>271</v>
      </c>
      <c r="M175" s="30"/>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2"/>
      <c r="EV175" s="12"/>
      <c r="EW175" s="12"/>
      <c r="EX175" s="12"/>
      <c r="EY175" s="12"/>
      <c r="EZ175" s="12"/>
      <c r="FA175" s="12"/>
      <c r="FB175" s="12"/>
      <c r="FC175" s="12"/>
      <c r="FD175" s="12"/>
      <c r="FE175" s="12"/>
      <c r="FF175" s="12"/>
      <c r="FG175" s="12"/>
      <c r="FH175" s="12"/>
      <c r="FI175" s="12"/>
      <c r="FJ175" s="12"/>
      <c r="FK175" s="12"/>
      <c r="FL175" s="12"/>
      <c r="FM175" s="12"/>
      <c r="FN175" s="12"/>
      <c r="FO175" s="12"/>
      <c r="FP175" s="12"/>
      <c r="FQ175" s="12"/>
      <c r="FR175" s="12"/>
      <c r="FS175" s="12"/>
      <c r="FT175" s="12"/>
      <c r="FU175" s="12"/>
      <c r="FV175" s="12"/>
      <c r="FW175" s="12"/>
      <c r="FX175" s="12"/>
      <c r="FY175" s="12"/>
      <c r="FZ175" s="12"/>
      <c r="GA175" s="12"/>
      <c r="GB175" s="12"/>
      <c r="GC175" s="12"/>
      <c r="GD175" s="12"/>
      <c r="GE175" s="12"/>
      <c r="GF175" s="12"/>
      <c r="GG175" s="12"/>
      <c r="GH175" s="12"/>
      <c r="GI175" s="12"/>
      <c r="GJ175" s="12"/>
      <c r="GK175" s="12"/>
      <c r="GL175" s="12"/>
      <c r="GM175" s="12"/>
      <c r="GN175" s="12"/>
      <c r="GO175" s="12"/>
      <c r="GP175" s="12"/>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HN175" s="12"/>
      <c r="HO175" s="12"/>
      <c r="HP175" s="12"/>
      <c r="HQ175" s="12"/>
      <c r="HR175" s="12"/>
      <c r="HS175" s="12"/>
      <c r="HT175" s="12"/>
      <c r="HU175" s="12"/>
      <c r="HV175" s="12"/>
      <c r="HW175" s="12"/>
      <c r="HX175" s="12"/>
      <c r="HY175" s="13"/>
    </row>
    <row r="176" spans="1:233" s="1" customFormat="1" ht="49.5" customHeight="1">
      <c r="A176" s="31">
        <v>3</v>
      </c>
      <c r="B176" s="41" t="s">
        <v>610</v>
      </c>
      <c r="C176" s="31" t="s">
        <v>353</v>
      </c>
      <c r="D176" s="41" t="s">
        <v>611</v>
      </c>
      <c r="E176" s="28" t="s">
        <v>355</v>
      </c>
      <c r="F176" s="42">
        <v>3000</v>
      </c>
      <c r="G176" s="42"/>
      <c r="H176" s="42"/>
      <c r="I176" s="42">
        <v>1000</v>
      </c>
      <c r="J176" s="41" t="s">
        <v>150</v>
      </c>
      <c r="K176" s="30" t="s">
        <v>612</v>
      </c>
      <c r="L176" s="30" t="s">
        <v>612</v>
      </c>
      <c r="M176" s="30"/>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2"/>
      <c r="EV176" s="12"/>
      <c r="EW176" s="12"/>
      <c r="EX176" s="12"/>
      <c r="EY176" s="12"/>
      <c r="EZ176" s="12"/>
      <c r="FA176" s="12"/>
      <c r="FB176" s="12"/>
      <c r="FC176" s="12"/>
      <c r="FD176" s="12"/>
      <c r="FE176" s="12"/>
      <c r="FF176" s="12"/>
      <c r="FG176" s="12"/>
      <c r="FH176" s="12"/>
      <c r="FI176" s="12"/>
      <c r="FJ176" s="12"/>
      <c r="FK176" s="12"/>
      <c r="FL176" s="12"/>
      <c r="FM176" s="12"/>
      <c r="FN176" s="12"/>
      <c r="FO176" s="12"/>
      <c r="FP176" s="12"/>
      <c r="FQ176" s="12"/>
      <c r="FR176" s="12"/>
      <c r="FS176" s="12"/>
      <c r="FT176" s="12"/>
      <c r="FU176" s="12"/>
      <c r="FV176" s="12"/>
      <c r="FW176" s="12"/>
      <c r="FX176" s="12"/>
      <c r="FY176" s="12"/>
      <c r="FZ176" s="12"/>
      <c r="GA176" s="12"/>
      <c r="GB176" s="12"/>
      <c r="GC176" s="12"/>
      <c r="GD176" s="12"/>
      <c r="GE176" s="12"/>
      <c r="GF176" s="12"/>
      <c r="GG176" s="12"/>
      <c r="GH176" s="12"/>
      <c r="GI176" s="12"/>
      <c r="GJ176" s="12"/>
      <c r="GK176" s="12"/>
      <c r="GL176" s="12"/>
      <c r="GM176" s="12"/>
      <c r="GN176" s="12"/>
      <c r="GO176" s="12"/>
      <c r="GP176" s="12"/>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3"/>
    </row>
    <row r="177" spans="1:233" s="1" customFormat="1" ht="48" customHeight="1">
      <c r="A177" s="31">
        <v>4</v>
      </c>
      <c r="B177" s="41" t="s">
        <v>613</v>
      </c>
      <c r="C177" s="31" t="s">
        <v>353</v>
      </c>
      <c r="D177" s="41" t="s">
        <v>614</v>
      </c>
      <c r="E177" s="28">
        <v>2018</v>
      </c>
      <c r="F177" s="42">
        <v>1450</v>
      </c>
      <c r="G177" s="42"/>
      <c r="H177" s="42"/>
      <c r="I177" s="42">
        <v>1450</v>
      </c>
      <c r="J177" s="41" t="s">
        <v>104</v>
      </c>
      <c r="K177" s="30" t="s">
        <v>615</v>
      </c>
      <c r="L177" s="30" t="s">
        <v>198</v>
      </c>
      <c r="M177" s="30"/>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2"/>
      <c r="EV177" s="12"/>
      <c r="EW177" s="12"/>
      <c r="EX177" s="12"/>
      <c r="EY177" s="12"/>
      <c r="EZ177" s="12"/>
      <c r="FA177" s="12"/>
      <c r="FB177" s="12"/>
      <c r="FC177" s="12"/>
      <c r="FD177" s="12"/>
      <c r="FE177" s="12"/>
      <c r="FF177" s="12"/>
      <c r="FG177" s="12"/>
      <c r="FH177" s="12"/>
      <c r="FI177" s="12"/>
      <c r="FJ177" s="12"/>
      <c r="FK177" s="12"/>
      <c r="FL177" s="12"/>
      <c r="FM177" s="12"/>
      <c r="FN177" s="12"/>
      <c r="FO177" s="12"/>
      <c r="FP177" s="12"/>
      <c r="FQ177" s="12"/>
      <c r="FR177" s="12"/>
      <c r="FS177" s="12"/>
      <c r="FT177" s="12"/>
      <c r="FU177" s="12"/>
      <c r="FV177" s="12"/>
      <c r="FW177" s="12"/>
      <c r="FX177" s="12"/>
      <c r="FY177" s="12"/>
      <c r="FZ177" s="12"/>
      <c r="GA177" s="12"/>
      <c r="GB177" s="12"/>
      <c r="GC177" s="12"/>
      <c r="GD177" s="12"/>
      <c r="GE177" s="12"/>
      <c r="GF177" s="12"/>
      <c r="GG177" s="12"/>
      <c r="GH177" s="12"/>
      <c r="GI177" s="12"/>
      <c r="GJ177" s="12"/>
      <c r="GK177" s="12"/>
      <c r="GL177" s="12"/>
      <c r="GM177" s="12"/>
      <c r="GN177" s="12"/>
      <c r="GO177" s="12"/>
      <c r="GP177" s="12"/>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HN177" s="12"/>
      <c r="HO177" s="12"/>
      <c r="HP177" s="12"/>
      <c r="HQ177" s="12"/>
      <c r="HR177" s="12"/>
      <c r="HS177" s="12"/>
      <c r="HT177" s="12"/>
      <c r="HU177" s="12"/>
      <c r="HV177" s="12"/>
      <c r="HW177" s="12"/>
      <c r="HX177" s="12"/>
      <c r="HY177" s="13"/>
    </row>
    <row r="178" spans="1:233" s="1" customFormat="1" ht="60.75" customHeight="1">
      <c r="A178" s="31">
        <v>5</v>
      </c>
      <c r="B178" s="41" t="s">
        <v>616</v>
      </c>
      <c r="C178" s="31" t="s">
        <v>353</v>
      </c>
      <c r="D178" s="41" t="s">
        <v>617</v>
      </c>
      <c r="E178" s="28">
        <v>2018</v>
      </c>
      <c r="F178" s="42">
        <v>6300</v>
      </c>
      <c r="G178" s="42"/>
      <c r="H178" s="42"/>
      <c r="I178" s="42">
        <v>1000</v>
      </c>
      <c r="J178" s="41" t="s">
        <v>104</v>
      </c>
      <c r="K178" s="31" t="s">
        <v>618</v>
      </c>
      <c r="L178" s="31" t="s">
        <v>198</v>
      </c>
      <c r="M178" s="30"/>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2"/>
      <c r="EV178" s="12"/>
      <c r="EW178" s="12"/>
      <c r="EX178" s="12"/>
      <c r="EY178" s="12"/>
      <c r="EZ178" s="12"/>
      <c r="FA178" s="12"/>
      <c r="FB178" s="12"/>
      <c r="FC178" s="12"/>
      <c r="FD178" s="12"/>
      <c r="FE178" s="12"/>
      <c r="FF178" s="12"/>
      <c r="FG178" s="12"/>
      <c r="FH178" s="12"/>
      <c r="FI178" s="12"/>
      <c r="FJ178" s="12"/>
      <c r="FK178" s="12"/>
      <c r="FL178" s="12"/>
      <c r="FM178" s="12"/>
      <c r="FN178" s="12"/>
      <c r="FO178" s="12"/>
      <c r="FP178" s="12"/>
      <c r="FQ178" s="12"/>
      <c r="FR178" s="12"/>
      <c r="FS178" s="12"/>
      <c r="FT178" s="12"/>
      <c r="FU178" s="12"/>
      <c r="FV178" s="12"/>
      <c r="FW178" s="12"/>
      <c r="FX178" s="12"/>
      <c r="FY178" s="12"/>
      <c r="FZ178" s="12"/>
      <c r="GA178" s="12"/>
      <c r="GB178" s="12"/>
      <c r="GC178" s="12"/>
      <c r="GD178" s="12"/>
      <c r="GE178" s="12"/>
      <c r="GF178" s="12"/>
      <c r="GG178" s="12"/>
      <c r="GH178" s="12"/>
      <c r="GI178" s="12"/>
      <c r="GJ178" s="12"/>
      <c r="GK178" s="12"/>
      <c r="GL178" s="12"/>
      <c r="GM178" s="12"/>
      <c r="GN178" s="12"/>
      <c r="GO178" s="12"/>
      <c r="GP178" s="12"/>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HN178" s="12"/>
      <c r="HO178" s="12"/>
      <c r="HP178" s="12"/>
      <c r="HQ178" s="12"/>
      <c r="HR178" s="12"/>
      <c r="HS178" s="12"/>
      <c r="HT178" s="12"/>
      <c r="HU178" s="12"/>
      <c r="HV178" s="12"/>
      <c r="HW178" s="12"/>
      <c r="HX178" s="12"/>
      <c r="HY178" s="13"/>
    </row>
    <row r="179" spans="1:233" s="1" customFormat="1" ht="33.75" customHeight="1">
      <c r="A179" s="31">
        <v>6</v>
      </c>
      <c r="B179" s="41" t="s">
        <v>619</v>
      </c>
      <c r="C179" s="31" t="s">
        <v>353</v>
      </c>
      <c r="D179" s="41" t="s">
        <v>620</v>
      </c>
      <c r="E179" s="28">
        <v>2018</v>
      </c>
      <c r="F179" s="42">
        <v>1000</v>
      </c>
      <c r="G179" s="42"/>
      <c r="H179" s="42"/>
      <c r="I179" s="42">
        <v>1000</v>
      </c>
      <c r="J179" s="41" t="s">
        <v>104</v>
      </c>
      <c r="K179" s="30" t="s">
        <v>198</v>
      </c>
      <c r="L179" s="30" t="s">
        <v>198</v>
      </c>
      <c r="M179" s="30"/>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2"/>
      <c r="EV179" s="12"/>
      <c r="EW179" s="12"/>
      <c r="EX179" s="12"/>
      <c r="EY179" s="12"/>
      <c r="EZ179" s="12"/>
      <c r="FA179" s="12"/>
      <c r="FB179" s="12"/>
      <c r="FC179" s="12"/>
      <c r="FD179" s="12"/>
      <c r="FE179" s="12"/>
      <c r="FF179" s="12"/>
      <c r="FG179" s="12"/>
      <c r="FH179" s="12"/>
      <c r="FI179" s="12"/>
      <c r="FJ179" s="12"/>
      <c r="FK179" s="12"/>
      <c r="FL179" s="12"/>
      <c r="FM179" s="12"/>
      <c r="FN179" s="12"/>
      <c r="FO179" s="12"/>
      <c r="FP179" s="12"/>
      <c r="FQ179" s="12"/>
      <c r="FR179" s="12"/>
      <c r="FS179" s="12"/>
      <c r="FT179" s="12"/>
      <c r="FU179" s="12"/>
      <c r="FV179" s="12"/>
      <c r="FW179" s="12"/>
      <c r="FX179" s="12"/>
      <c r="FY179" s="12"/>
      <c r="FZ179" s="12"/>
      <c r="GA179" s="12"/>
      <c r="GB179" s="12"/>
      <c r="GC179" s="12"/>
      <c r="GD179" s="12"/>
      <c r="GE179" s="12"/>
      <c r="GF179" s="12"/>
      <c r="GG179" s="12"/>
      <c r="GH179" s="12"/>
      <c r="GI179" s="12"/>
      <c r="GJ179" s="12"/>
      <c r="GK179" s="12"/>
      <c r="GL179" s="12"/>
      <c r="GM179" s="12"/>
      <c r="GN179" s="12"/>
      <c r="GO179" s="12"/>
      <c r="GP179" s="12"/>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c r="HU179" s="12"/>
      <c r="HV179" s="12"/>
      <c r="HW179" s="12"/>
      <c r="HX179" s="12"/>
      <c r="HY179" s="13"/>
    </row>
    <row r="180" spans="1:233" s="1" customFormat="1" ht="54" customHeight="1">
      <c r="A180" s="31">
        <v>7</v>
      </c>
      <c r="B180" s="41" t="s">
        <v>621</v>
      </c>
      <c r="C180" s="31" t="s">
        <v>353</v>
      </c>
      <c r="D180" s="41" t="s">
        <v>622</v>
      </c>
      <c r="E180" s="28" t="s">
        <v>355</v>
      </c>
      <c r="F180" s="42">
        <v>1000</v>
      </c>
      <c r="G180" s="42"/>
      <c r="H180" s="42"/>
      <c r="I180" s="42">
        <v>300</v>
      </c>
      <c r="J180" s="41" t="s">
        <v>150</v>
      </c>
      <c r="K180" s="30" t="s">
        <v>623</v>
      </c>
      <c r="L180" s="30" t="s">
        <v>271</v>
      </c>
      <c r="M180" s="30"/>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2"/>
      <c r="EV180" s="12"/>
      <c r="EW180" s="12"/>
      <c r="EX180" s="12"/>
      <c r="EY180" s="12"/>
      <c r="EZ180" s="12"/>
      <c r="FA180" s="12"/>
      <c r="FB180" s="12"/>
      <c r="FC180" s="12"/>
      <c r="FD180" s="12"/>
      <c r="FE180" s="12"/>
      <c r="FF180" s="12"/>
      <c r="FG180" s="12"/>
      <c r="FH180" s="12"/>
      <c r="FI180" s="12"/>
      <c r="FJ180" s="12"/>
      <c r="FK180" s="12"/>
      <c r="FL180" s="12"/>
      <c r="FM180" s="12"/>
      <c r="FN180" s="12"/>
      <c r="FO180" s="12"/>
      <c r="FP180" s="12"/>
      <c r="FQ180" s="12"/>
      <c r="FR180" s="12"/>
      <c r="FS180" s="12"/>
      <c r="FT180" s="12"/>
      <c r="FU180" s="12"/>
      <c r="FV180" s="12"/>
      <c r="FW180" s="12"/>
      <c r="FX180" s="12"/>
      <c r="FY180" s="12"/>
      <c r="FZ180" s="12"/>
      <c r="GA180" s="12"/>
      <c r="GB180" s="12"/>
      <c r="GC180" s="12"/>
      <c r="GD180" s="12"/>
      <c r="GE180" s="12"/>
      <c r="GF180" s="12"/>
      <c r="GG180" s="12"/>
      <c r="GH180" s="12"/>
      <c r="GI180" s="12"/>
      <c r="GJ180" s="12"/>
      <c r="GK180" s="12"/>
      <c r="GL180" s="12"/>
      <c r="GM180" s="12"/>
      <c r="GN180" s="12"/>
      <c r="GO180" s="12"/>
      <c r="GP180" s="12"/>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c r="HU180" s="12"/>
      <c r="HV180" s="12"/>
      <c r="HW180" s="12"/>
      <c r="HX180" s="12"/>
      <c r="HY180" s="13"/>
    </row>
    <row r="181" spans="1:233" s="1" customFormat="1" ht="39" customHeight="1">
      <c r="A181" s="31">
        <v>8</v>
      </c>
      <c r="B181" s="41" t="s">
        <v>624</v>
      </c>
      <c r="C181" s="31" t="s">
        <v>353</v>
      </c>
      <c r="D181" s="41" t="s">
        <v>625</v>
      </c>
      <c r="E181" s="28">
        <v>2018</v>
      </c>
      <c r="F181" s="42">
        <v>600</v>
      </c>
      <c r="G181" s="42"/>
      <c r="H181" s="42"/>
      <c r="I181" s="42">
        <v>600</v>
      </c>
      <c r="J181" s="41" t="s">
        <v>104</v>
      </c>
      <c r="K181" s="30" t="s">
        <v>623</v>
      </c>
      <c r="L181" s="31" t="s">
        <v>271</v>
      </c>
      <c r="M181" s="30"/>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c r="HU181" s="12"/>
      <c r="HV181" s="12"/>
      <c r="HW181" s="12"/>
      <c r="HX181" s="12"/>
      <c r="HY181" s="13"/>
    </row>
    <row r="182" spans="1:233" s="1" customFormat="1" ht="54" customHeight="1">
      <c r="A182" s="31">
        <v>9</v>
      </c>
      <c r="B182" s="41" t="s">
        <v>626</v>
      </c>
      <c r="C182" s="31" t="s">
        <v>353</v>
      </c>
      <c r="D182" s="41" t="s">
        <v>627</v>
      </c>
      <c r="E182" s="28">
        <v>2018</v>
      </c>
      <c r="F182" s="42">
        <v>600</v>
      </c>
      <c r="G182" s="42"/>
      <c r="H182" s="42"/>
      <c r="I182" s="42">
        <v>600</v>
      </c>
      <c r="J182" s="41" t="s">
        <v>104</v>
      </c>
      <c r="K182" s="30" t="s">
        <v>280</v>
      </c>
      <c r="L182" s="30" t="s">
        <v>280</v>
      </c>
      <c r="M182" s="30"/>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HN182" s="12"/>
      <c r="HO182" s="12"/>
      <c r="HP182" s="12"/>
      <c r="HQ182" s="12"/>
      <c r="HR182" s="12"/>
      <c r="HS182" s="12"/>
      <c r="HT182" s="12"/>
      <c r="HU182" s="12"/>
      <c r="HV182" s="12"/>
      <c r="HW182" s="12"/>
      <c r="HX182" s="12"/>
      <c r="HY182" s="13"/>
    </row>
    <row r="183" spans="1:233" s="1" customFormat="1" ht="39" customHeight="1">
      <c r="A183" s="31">
        <v>10</v>
      </c>
      <c r="B183" s="41" t="s">
        <v>628</v>
      </c>
      <c r="C183" s="31" t="s">
        <v>353</v>
      </c>
      <c r="D183" s="41" t="s">
        <v>629</v>
      </c>
      <c r="E183" s="28">
        <v>2018</v>
      </c>
      <c r="F183" s="42">
        <v>515</v>
      </c>
      <c r="G183" s="42"/>
      <c r="H183" s="42"/>
      <c r="I183" s="42">
        <v>515</v>
      </c>
      <c r="J183" s="41" t="s">
        <v>104</v>
      </c>
      <c r="K183" s="30" t="s">
        <v>630</v>
      </c>
      <c r="L183" s="30" t="s">
        <v>198</v>
      </c>
      <c r="M183" s="30"/>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3"/>
    </row>
    <row r="184" spans="1:233" s="1" customFormat="1" ht="35.25" customHeight="1">
      <c r="A184" s="31">
        <v>11</v>
      </c>
      <c r="B184" s="41" t="s">
        <v>631</v>
      </c>
      <c r="C184" s="31" t="s">
        <v>353</v>
      </c>
      <c r="D184" s="41" t="s">
        <v>632</v>
      </c>
      <c r="E184" s="28">
        <v>2018</v>
      </c>
      <c r="F184" s="42">
        <v>300</v>
      </c>
      <c r="G184" s="42"/>
      <c r="H184" s="42"/>
      <c r="I184" s="42">
        <v>300</v>
      </c>
      <c r="J184" s="41" t="s">
        <v>104</v>
      </c>
      <c r="K184" s="30" t="s">
        <v>198</v>
      </c>
      <c r="L184" s="30" t="s">
        <v>198</v>
      </c>
      <c r="M184" s="30"/>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3"/>
    </row>
    <row r="185" spans="1:250" s="7" customFormat="1" ht="45" customHeight="1">
      <c r="A185" s="31">
        <v>12</v>
      </c>
      <c r="B185" s="35" t="s">
        <v>633</v>
      </c>
      <c r="C185" s="30" t="s">
        <v>353</v>
      </c>
      <c r="D185" s="35" t="s">
        <v>634</v>
      </c>
      <c r="E185" s="30">
        <v>2018</v>
      </c>
      <c r="F185" s="36">
        <v>260</v>
      </c>
      <c r="G185" s="42"/>
      <c r="H185" s="42"/>
      <c r="I185" s="36">
        <v>260</v>
      </c>
      <c r="J185" s="41" t="s">
        <v>104</v>
      </c>
      <c r="K185" s="30" t="s">
        <v>635</v>
      </c>
      <c r="L185" s="30" t="s">
        <v>635</v>
      </c>
      <c r="M185" s="30"/>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5"/>
    </row>
    <row r="186" spans="1:233" s="1" customFormat="1" ht="24" customHeight="1">
      <c r="A186" s="26" t="s">
        <v>636</v>
      </c>
      <c r="B186" s="27"/>
      <c r="C186" s="26"/>
      <c r="D186" s="27"/>
      <c r="E186" s="53"/>
      <c r="F186" s="29">
        <f>SUM(F187:F197)</f>
        <v>448588</v>
      </c>
      <c r="G186" s="29">
        <v>72506</v>
      </c>
      <c r="H186" s="29"/>
      <c r="I186" s="29">
        <f>SUM(I187:I197)</f>
        <v>167300</v>
      </c>
      <c r="J186" s="27"/>
      <c r="K186" s="26"/>
      <c r="L186" s="26"/>
      <c r="M186" s="24"/>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3"/>
    </row>
    <row r="187" spans="1:233" s="1" customFormat="1" ht="45" customHeight="1">
      <c r="A187" s="31">
        <v>1</v>
      </c>
      <c r="B187" s="35" t="s">
        <v>637</v>
      </c>
      <c r="C187" s="31" t="s">
        <v>353</v>
      </c>
      <c r="D187" s="41" t="s">
        <v>638</v>
      </c>
      <c r="E187" s="28" t="s">
        <v>358</v>
      </c>
      <c r="F187" s="42">
        <v>80000</v>
      </c>
      <c r="G187" s="42" t="s">
        <v>639</v>
      </c>
      <c r="H187" s="42"/>
      <c r="I187" s="42">
        <v>50000</v>
      </c>
      <c r="J187" s="41" t="s">
        <v>640</v>
      </c>
      <c r="K187" s="31" t="s">
        <v>288</v>
      </c>
      <c r="L187" s="31" t="s">
        <v>289</v>
      </c>
      <c r="M187" s="30"/>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2"/>
      <c r="EV187" s="12"/>
      <c r="EW187" s="12"/>
      <c r="EX187" s="12"/>
      <c r="EY187" s="12"/>
      <c r="EZ187" s="12"/>
      <c r="FA187" s="12"/>
      <c r="FB187" s="12"/>
      <c r="FC187" s="12"/>
      <c r="FD187" s="12"/>
      <c r="FE187" s="12"/>
      <c r="FF187" s="12"/>
      <c r="FG187" s="12"/>
      <c r="FH187" s="12"/>
      <c r="FI187" s="12"/>
      <c r="FJ187" s="12"/>
      <c r="FK187" s="12"/>
      <c r="FL187" s="12"/>
      <c r="FM187" s="12"/>
      <c r="FN187" s="12"/>
      <c r="FO187" s="12"/>
      <c r="FP187" s="12"/>
      <c r="FQ187" s="12"/>
      <c r="FR187" s="12"/>
      <c r="FS187" s="12"/>
      <c r="FT187" s="12"/>
      <c r="FU187" s="12"/>
      <c r="FV187" s="12"/>
      <c r="FW187" s="12"/>
      <c r="FX187" s="12"/>
      <c r="FY187" s="12"/>
      <c r="FZ187" s="12"/>
      <c r="GA187" s="12"/>
      <c r="GB187" s="12"/>
      <c r="GC187" s="12"/>
      <c r="GD187" s="12"/>
      <c r="GE187" s="12"/>
      <c r="GF187" s="12"/>
      <c r="GG187" s="12"/>
      <c r="GH187" s="12"/>
      <c r="GI187" s="12"/>
      <c r="GJ187" s="12"/>
      <c r="GK187" s="12"/>
      <c r="GL187" s="12"/>
      <c r="GM187" s="12"/>
      <c r="GN187" s="12"/>
      <c r="GO187" s="12"/>
      <c r="GP187" s="12"/>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3"/>
    </row>
    <row r="188" spans="1:234" s="1" customFormat="1" ht="43.5" customHeight="1">
      <c r="A188" s="31">
        <v>2</v>
      </c>
      <c r="B188" s="41" t="s">
        <v>641</v>
      </c>
      <c r="C188" s="31" t="s">
        <v>353</v>
      </c>
      <c r="D188" s="41" t="s">
        <v>642</v>
      </c>
      <c r="E188" s="28" t="s">
        <v>358</v>
      </c>
      <c r="F188" s="42">
        <v>60000</v>
      </c>
      <c r="G188" s="42" t="s">
        <v>643</v>
      </c>
      <c r="H188" s="42"/>
      <c r="I188" s="42">
        <v>30000</v>
      </c>
      <c r="J188" s="41" t="s">
        <v>640</v>
      </c>
      <c r="K188" s="31" t="s">
        <v>296</v>
      </c>
      <c r="L188" s="31" t="s">
        <v>297</v>
      </c>
      <c r="M188" s="30"/>
      <c r="HY188" s="84"/>
      <c r="HZ188" s="84"/>
    </row>
    <row r="189" spans="1:233" s="1" customFormat="1" ht="54.75" customHeight="1">
      <c r="A189" s="31">
        <v>3</v>
      </c>
      <c r="B189" s="41" t="s">
        <v>644</v>
      </c>
      <c r="C189" s="31" t="s">
        <v>126</v>
      </c>
      <c r="D189" s="41" t="s">
        <v>645</v>
      </c>
      <c r="E189" s="28">
        <v>2018</v>
      </c>
      <c r="F189" s="42">
        <v>60788</v>
      </c>
      <c r="G189" s="42"/>
      <c r="H189" s="42"/>
      <c r="I189" s="42">
        <v>4000</v>
      </c>
      <c r="J189" s="41" t="s">
        <v>150</v>
      </c>
      <c r="K189" s="33" t="s">
        <v>314</v>
      </c>
      <c r="L189" s="33" t="s">
        <v>314</v>
      </c>
      <c r="M189" s="30"/>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2"/>
      <c r="EV189" s="12"/>
      <c r="EW189" s="12"/>
      <c r="EX189" s="12"/>
      <c r="EY189" s="12"/>
      <c r="EZ189" s="12"/>
      <c r="FA189" s="12"/>
      <c r="FB189" s="12"/>
      <c r="FC189" s="12"/>
      <c r="FD189" s="12"/>
      <c r="FE189" s="12"/>
      <c r="FF189" s="12"/>
      <c r="FG189" s="12"/>
      <c r="FH189" s="12"/>
      <c r="FI189" s="12"/>
      <c r="FJ189" s="12"/>
      <c r="FK189" s="12"/>
      <c r="FL189" s="12"/>
      <c r="FM189" s="12"/>
      <c r="FN189" s="12"/>
      <c r="FO189" s="12"/>
      <c r="FP189" s="12"/>
      <c r="FQ189" s="12"/>
      <c r="FR189" s="12"/>
      <c r="FS189" s="12"/>
      <c r="FT189" s="12"/>
      <c r="FU189" s="12"/>
      <c r="FV189" s="12"/>
      <c r="FW189" s="12"/>
      <c r="FX189" s="12"/>
      <c r="FY189" s="12"/>
      <c r="FZ189" s="12"/>
      <c r="GA189" s="12"/>
      <c r="GB189" s="12"/>
      <c r="GC189" s="12"/>
      <c r="GD189" s="12"/>
      <c r="GE189" s="12"/>
      <c r="GF189" s="12"/>
      <c r="GG189" s="12"/>
      <c r="GH189" s="12"/>
      <c r="GI189" s="12"/>
      <c r="GJ189" s="12"/>
      <c r="GK189" s="12"/>
      <c r="GL189" s="12"/>
      <c r="GM189" s="12"/>
      <c r="GN189" s="12"/>
      <c r="GO189" s="12"/>
      <c r="GP189" s="12"/>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3"/>
    </row>
    <row r="190" spans="1:233" s="1" customFormat="1" ht="45.75" customHeight="1">
      <c r="A190" s="31">
        <v>4</v>
      </c>
      <c r="B190" s="32" t="s">
        <v>646</v>
      </c>
      <c r="C190" s="31" t="s">
        <v>353</v>
      </c>
      <c r="D190" s="41" t="s">
        <v>647</v>
      </c>
      <c r="E190" s="28" t="s">
        <v>358</v>
      </c>
      <c r="F190" s="30">
        <v>45500</v>
      </c>
      <c r="G190" s="30"/>
      <c r="H190" s="30"/>
      <c r="I190" s="42">
        <v>21500</v>
      </c>
      <c r="J190" s="41" t="s">
        <v>648</v>
      </c>
      <c r="K190" s="30" t="s">
        <v>649</v>
      </c>
      <c r="L190" s="31" t="s">
        <v>314</v>
      </c>
      <c r="M190" s="30"/>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2"/>
      <c r="EV190" s="12"/>
      <c r="EW190" s="12"/>
      <c r="EX190" s="12"/>
      <c r="EY190" s="12"/>
      <c r="EZ190" s="12"/>
      <c r="FA190" s="12"/>
      <c r="FB190" s="12"/>
      <c r="FC190" s="12"/>
      <c r="FD190" s="12"/>
      <c r="FE190" s="12"/>
      <c r="FF190" s="12"/>
      <c r="FG190" s="12"/>
      <c r="FH190" s="12"/>
      <c r="FI190" s="12"/>
      <c r="FJ190" s="12"/>
      <c r="FK190" s="12"/>
      <c r="FL190" s="12"/>
      <c r="FM190" s="12"/>
      <c r="FN190" s="12"/>
      <c r="FO190" s="12"/>
      <c r="FP190" s="12"/>
      <c r="FQ190" s="12"/>
      <c r="FR190" s="12"/>
      <c r="FS190" s="12"/>
      <c r="FT190" s="12"/>
      <c r="FU190" s="12"/>
      <c r="FV190" s="12"/>
      <c r="FW190" s="12"/>
      <c r="FX190" s="12"/>
      <c r="FY190" s="12"/>
      <c r="FZ190" s="12"/>
      <c r="GA190" s="12"/>
      <c r="GB190" s="12"/>
      <c r="GC190" s="12"/>
      <c r="GD190" s="12"/>
      <c r="GE190" s="12"/>
      <c r="GF190" s="12"/>
      <c r="GG190" s="12"/>
      <c r="GH190" s="12"/>
      <c r="GI190" s="12"/>
      <c r="GJ190" s="12"/>
      <c r="GK190" s="12"/>
      <c r="GL190" s="12"/>
      <c r="GM190" s="12"/>
      <c r="GN190" s="12"/>
      <c r="GO190" s="12"/>
      <c r="GP190" s="12"/>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3"/>
    </row>
    <row r="191" spans="1:233" s="1" customFormat="1" ht="48" customHeight="1">
      <c r="A191" s="31">
        <v>5</v>
      </c>
      <c r="B191" s="32" t="s">
        <v>650</v>
      </c>
      <c r="C191" s="31" t="s">
        <v>353</v>
      </c>
      <c r="D191" s="41" t="s">
        <v>651</v>
      </c>
      <c r="E191" s="28" t="s">
        <v>358</v>
      </c>
      <c r="F191" s="42">
        <v>25000</v>
      </c>
      <c r="G191" s="42"/>
      <c r="H191" s="42"/>
      <c r="I191" s="42">
        <v>12000</v>
      </c>
      <c r="J191" s="41" t="s">
        <v>150</v>
      </c>
      <c r="K191" s="31" t="s">
        <v>652</v>
      </c>
      <c r="L191" s="31" t="s">
        <v>314</v>
      </c>
      <c r="M191" s="30"/>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3"/>
    </row>
    <row r="192" spans="1:233" s="1" customFormat="1" ht="60" customHeight="1">
      <c r="A192" s="31">
        <v>6</v>
      </c>
      <c r="B192" s="32" t="s">
        <v>653</v>
      </c>
      <c r="C192" s="31" t="s">
        <v>353</v>
      </c>
      <c r="D192" s="41" t="s">
        <v>654</v>
      </c>
      <c r="E192" s="28">
        <v>2018</v>
      </c>
      <c r="F192" s="42">
        <v>21000</v>
      </c>
      <c r="G192" s="42"/>
      <c r="H192" s="42"/>
      <c r="I192" s="42">
        <v>21000</v>
      </c>
      <c r="J192" s="41" t="s">
        <v>104</v>
      </c>
      <c r="K192" s="31" t="s">
        <v>324</v>
      </c>
      <c r="L192" s="31" t="s">
        <v>314</v>
      </c>
      <c r="M192" s="30"/>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3"/>
    </row>
    <row r="193" spans="1:233" s="1" customFormat="1" ht="47.25" customHeight="1">
      <c r="A193" s="31">
        <v>7</v>
      </c>
      <c r="B193" s="32" t="s">
        <v>655</v>
      </c>
      <c r="C193" s="31" t="s">
        <v>353</v>
      </c>
      <c r="D193" s="41" t="s">
        <v>656</v>
      </c>
      <c r="E193" s="28">
        <v>2018</v>
      </c>
      <c r="F193" s="42">
        <v>13000</v>
      </c>
      <c r="G193" s="42"/>
      <c r="H193" s="42"/>
      <c r="I193" s="42">
        <v>13000</v>
      </c>
      <c r="J193" s="41" t="s">
        <v>104</v>
      </c>
      <c r="K193" s="31" t="s">
        <v>657</v>
      </c>
      <c r="L193" s="31" t="s">
        <v>314</v>
      </c>
      <c r="M193" s="30"/>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3"/>
    </row>
    <row r="194" spans="1:233" s="1" customFormat="1" ht="60" customHeight="1">
      <c r="A194" s="31">
        <v>8</v>
      </c>
      <c r="B194" s="32" t="s">
        <v>658</v>
      </c>
      <c r="C194" s="31" t="s">
        <v>353</v>
      </c>
      <c r="D194" s="41" t="s">
        <v>659</v>
      </c>
      <c r="E194" s="28">
        <v>2018</v>
      </c>
      <c r="F194" s="42">
        <v>1800</v>
      </c>
      <c r="G194" s="42"/>
      <c r="H194" s="42"/>
      <c r="I194" s="42">
        <v>1800</v>
      </c>
      <c r="J194" s="41" t="s">
        <v>104</v>
      </c>
      <c r="K194" s="31" t="s">
        <v>660</v>
      </c>
      <c r="L194" s="31" t="s">
        <v>314</v>
      </c>
      <c r="M194" s="30"/>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2"/>
      <c r="EV194" s="12"/>
      <c r="EW194" s="12"/>
      <c r="EX194" s="12"/>
      <c r="EY194" s="12"/>
      <c r="EZ194" s="12"/>
      <c r="FA194" s="12"/>
      <c r="FB194" s="12"/>
      <c r="FC194" s="12"/>
      <c r="FD194" s="12"/>
      <c r="FE194" s="12"/>
      <c r="FF194" s="12"/>
      <c r="FG194" s="12"/>
      <c r="FH194" s="12"/>
      <c r="FI194" s="12"/>
      <c r="FJ194" s="12"/>
      <c r="FK194" s="12"/>
      <c r="FL194" s="12"/>
      <c r="FM194" s="12"/>
      <c r="FN194" s="12"/>
      <c r="FO194" s="12"/>
      <c r="FP194" s="12"/>
      <c r="FQ194" s="12"/>
      <c r="FR194" s="12"/>
      <c r="FS194" s="12"/>
      <c r="FT194" s="12"/>
      <c r="FU194" s="12"/>
      <c r="FV194" s="12"/>
      <c r="FW194" s="12"/>
      <c r="FX194" s="12"/>
      <c r="FY194" s="12"/>
      <c r="FZ194" s="12"/>
      <c r="GA194" s="12"/>
      <c r="GB194" s="12"/>
      <c r="GC194" s="12"/>
      <c r="GD194" s="12"/>
      <c r="GE194" s="12"/>
      <c r="GF194" s="12"/>
      <c r="GG194" s="12"/>
      <c r="GH194" s="12"/>
      <c r="GI194" s="12"/>
      <c r="GJ194" s="12"/>
      <c r="GK194" s="12"/>
      <c r="GL194" s="12"/>
      <c r="GM194" s="12"/>
      <c r="GN194" s="12"/>
      <c r="GO194" s="12"/>
      <c r="GP194" s="12"/>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3"/>
    </row>
    <row r="195" spans="1:233" s="1" customFormat="1" ht="45.75" customHeight="1">
      <c r="A195" s="31">
        <v>9</v>
      </c>
      <c r="B195" s="32" t="s">
        <v>661</v>
      </c>
      <c r="C195" s="31" t="s">
        <v>353</v>
      </c>
      <c r="D195" s="41" t="s">
        <v>662</v>
      </c>
      <c r="E195" s="28" t="s">
        <v>355</v>
      </c>
      <c r="F195" s="42">
        <v>52000</v>
      </c>
      <c r="G195" s="42"/>
      <c r="H195" s="42"/>
      <c r="I195" s="42">
        <v>5000</v>
      </c>
      <c r="J195" s="41" t="s">
        <v>150</v>
      </c>
      <c r="K195" s="31" t="s">
        <v>296</v>
      </c>
      <c r="L195" s="31" t="s">
        <v>297</v>
      </c>
      <c r="M195" s="30"/>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3"/>
    </row>
    <row r="196" spans="1:256" s="1" customFormat="1" ht="45.75" customHeight="1">
      <c r="A196" s="31">
        <v>10</v>
      </c>
      <c r="B196" s="32" t="s">
        <v>663</v>
      </c>
      <c r="C196" s="31" t="s">
        <v>353</v>
      </c>
      <c r="D196" s="41" t="s">
        <v>664</v>
      </c>
      <c r="E196" s="28" t="s">
        <v>358</v>
      </c>
      <c r="F196" s="42">
        <v>9500</v>
      </c>
      <c r="G196" s="42"/>
      <c r="H196" s="42"/>
      <c r="I196" s="42">
        <v>4000</v>
      </c>
      <c r="J196" s="41" t="s">
        <v>150</v>
      </c>
      <c r="K196" s="31" t="s">
        <v>665</v>
      </c>
      <c r="L196" s="31" t="s">
        <v>666</v>
      </c>
      <c r="M196" s="30"/>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2"/>
      <c r="EV196" s="12"/>
      <c r="EW196" s="12"/>
      <c r="EX196" s="12"/>
      <c r="EY196" s="12"/>
      <c r="EZ196" s="12"/>
      <c r="FA196" s="12"/>
      <c r="FB196" s="12"/>
      <c r="FC196" s="12"/>
      <c r="FD196" s="12"/>
      <c r="FE196" s="12"/>
      <c r="FF196" s="12"/>
      <c r="FG196" s="12"/>
      <c r="FH196" s="12"/>
      <c r="FI196" s="12"/>
      <c r="FJ196" s="12"/>
      <c r="FK196" s="12"/>
      <c r="FL196" s="12"/>
      <c r="FM196" s="12"/>
      <c r="FN196" s="12"/>
      <c r="FO196" s="12"/>
      <c r="FP196" s="12"/>
      <c r="FQ196" s="12"/>
      <c r="FR196" s="12"/>
      <c r="FS196" s="12"/>
      <c r="FT196" s="12"/>
      <c r="FU196" s="12"/>
      <c r="FV196" s="12"/>
      <c r="FW196" s="12"/>
      <c r="FX196" s="12"/>
      <c r="FY196" s="12"/>
      <c r="FZ196" s="12"/>
      <c r="GA196" s="12"/>
      <c r="GB196" s="12"/>
      <c r="GC196" s="12"/>
      <c r="GD196" s="12"/>
      <c r="GE196" s="12"/>
      <c r="GF196" s="12"/>
      <c r="GG196" s="12"/>
      <c r="GH196" s="12"/>
      <c r="GI196" s="12"/>
      <c r="GJ196" s="12"/>
      <c r="GK196" s="12"/>
      <c r="GL196" s="12"/>
      <c r="GM196" s="12"/>
      <c r="GN196" s="12"/>
      <c r="GO196" s="12"/>
      <c r="GP196" s="12"/>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3"/>
    </row>
    <row r="197" spans="1:256" s="1" customFormat="1" ht="45" customHeight="1">
      <c r="A197" s="31">
        <v>11</v>
      </c>
      <c r="B197" s="32" t="s">
        <v>667</v>
      </c>
      <c r="C197" s="31" t="s">
        <v>353</v>
      </c>
      <c r="D197" s="41" t="s">
        <v>668</v>
      </c>
      <c r="E197" s="28" t="s">
        <v>355</v>
      </c>
      <c r="F197" s="42">
        <v>80000</v>
      </c>
      <c r="G197" s="42"/>
      <c r="H197" s="42"/>
      <c r="I197" s="42">
        <v>5000</v>
      </c>
      <c r="J197" s="41" t="s">
        <v>150</v>
      </c>
      <c r="K197" s="31" t="s">
        <v>669</v>
      </c>
      <c r="L197" s="31" t="s">
        <v>670</v>
      </c>
      <c r="M197" s="30"/>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2"/>
      <c r="EV197" s="12"/>
      <c r="EW197" s="12"/>
      <c r="EX197" s="12"/>
      <c r="EY197" s="12"/>
      <c r="EZ197" s="12"/>
      <c r="FA197" s="12"/>
      <c r="FB197" s="12"/>
      <c r="FC197" s="12"/>
      <c r="FD197" s="12"/>
      <c r="FE197" s="12"/>
      <c r="FF197" s="12"/>
      <c r="FG197" s="12"/>
      <c r="FH197" s="12"/>
      <c r="FI197" s="12"/>
      <c r="FJ197" s="12"/>
      <c r="FK197" s="12"/>
      <c r="FL197" s="12"/>
      <c r="FM197" s="12"/>
      <c r="FN197" s="12"/>
      <c r="FO197" s="12"/>
      <c r="FP197" s="12"/>
      <c r="FQ197" s="12"/>
      <c r="FR197" s="12"/>
      <c r="FS197" s="12"/>
      <c r="FT197" s="12"/>
      <c r="FU197" s="12"/>
      <c r="FV197" s="12"/>
      <c r="FW197" s="12"/>
      <c r="FX197" s="12"/>
      <c r="FY197" s="12"/>
      <c r="FZ197" s="12"/>
      <c r="GA197" s="12"/>
      <c r="GB197" s="12"/>
      <c r="GC197" s="12"/>
      <c r="GD197" s="12"/>
      <c r="GE197" s="12"/>
      <c r="GF197" s="12"/>
      <c r="GG197" s="12"/>
      <c r="GH197" s="12"/>
      <c r="GI197" s="12"/>
      <c r="GJ197" s="12"/>
      <c r="GK197" s="12"/>
      <c r="GL197" s="12"/>
      <c r="GM197" s="12"/>
      <c r="GN197" s="12"/>
      <c r="GO197" s="12"/>
      <c r="GP197" s="12"/>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row>
    <row r="198" spans="1:233" s="1" customFormat="1" ht="25.5" customHeight="1">
      <c r="A198" s="26" t="s">
        <v>671</v>
      </c>
      <c r="B198" s="27"/>
      <c r="C198" s="26"/>
      <c r="D198" s="27"/>
      <c r="E198" s="71"/>
      <c r="F198" s="29">
        <f>SUM(F199:F209)</f>
        <v>88400</v>
      </c>
      <c r="G198" s="29"/>
      <c r="H198" s="29"/>
      <c r="I198" s="29">
        <f>SUM(I199:I209)</f>
        <v>50700</v>
      </c>
      <c r="J198" s="27"/>
      <c r="K198" s="26"/>
      <c r="L198" s="26"/>
      <c r="M198" s="24"/>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2"/>
      <c r="EV198" s="12"/>
      <c r="EW198" s="12"/>
      <c r="EX198" s="12"/>
      <c r="EY198" s="12"/>
      <c r="EZ198" s="12"/>
      <c r="FA198" s="12"/>
      <c r="FB198" s="12"/>
      <c r="FC198" s="12"/>
      <c r="FD198" s="12"/>
      <c r="FE198" s="12"/>
      <c r="FF198" s="12"/>
      <c r="FG198" s="12"/>
      <c r="FH198" s="12"/>
      <c r="FI198" s="12"/>
      <c r="FJ198" s="12"/>
      <c r="FK198" s="12"/>
      <c r="FL198" s="12"/>
      <c r="FM198" s="12"/>
      <c r="FN198" s="12"/>
      <c r="FO198" s="12"/>
      <c r="FP198" s="12"/>
      <c r="FQ198" s="12"/>
      <c r="FR198" s="12"/>
      <c r="FS198" s="12"/>
      <c r="FT198" s="12"/>
      <c r="FU198" s="12"/>
      <c r="FV198" s="12"/>
      <c r="FW198" s="12"/>
      <c r="FX198" s="12"/>
      <c r="FY198" s="12"/>
      <c r="FZ198" s="12"/>
      <c r="GA198" s="12"/>
      <c r="GB198" s="12"/>
      <c r="GC198" s="12"/>
      <c r="GD198" s="12"/>
      <c r="GE198" s="12"/>
      <c r="GF198" s="12"/>
      <c r="GG198" s="12"/>
      <c r="GH198" s="12"/>
      <c r="GI198" s="12"/>
      <c r="GJ198" s="12"/>
      <c r="GK198" s="12"/>
      <c r="GL198" s="12"/>
      <c r="GM198" s="12"/>
      <c r="GN198" s="12"/>
      <c r="GO198" s="12"/>
      <c r="GP198" s="12"/>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3"/>
    </row>
    <row r="199" spans="1:233" s="1" customFormat="1" ht="57.75" customHeight="1">
      <c r="A199" s="31">
        <v>1</v>
      </c>
      <c r="B199" s="32" t="s">
        <v>672</v>
      </c>
      <c r="C199" s="31" t="s">
        <v>353</v>
      </c>
      <c r="D199" s="35" t="s">
        <v>673</v>
      </c>
      <c r="E199" s="33">
        <v>2018</v>
      </c>
      <c r="F199" s="34">
        <v>5200</v>
      </c>
      <c r="G199" s="34"/>
      <c r="H199" s="34"/>
      <c r="I199" s="42">
        <v>5200</v>
      </c>
      <c r="J199" s="57" t="s">
        <v>104</v>
      </c>
      <c r="K199" s="33" t="s">
        <v>674</v>
      </c>
      <c r="L199" s="31" t="s">
        <v>99</v>
      </c>
      <c r="M199" s="33"/>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2"/>
      <c r="EV199" s="12"/>
      <c r="EW199" s="12"/>
      <c r="EX199" s="12"/>
      <c r="EY199" s="12"/>
      <c r="EZ199" s="12"/>
      <c r="FA199" s="12"/>
      <c r="FB199" s="12"/>
      <c r="FC199" s="12"/>
      <c r="FD199" s="12"/>
      <c r="FE199" s="12"/>
      <c r="FF199" s="12"/>
      <c r="FG199" s="12"/>
      <c r="FH199" s="12"/>
      <c r="FI199" s="12"/>
      <c r="FJ199" s="12"/>
      <c r="FK199" s="12"/>
      <c r="FL199" s="12"/>
      <c r="FM199" s="12"/>
      <c r="FN199" s="12"/>
      <c r="FO199" s="12"/>
      <c r="FP199" s="12"/>
      <c r="FQ199" s="12"/>
      <c r="FR199" s="12"/>
      <c r="FS199" s="12"/>
      <c r="FT199" s="12"/>
      <c r="FU199" s="12"/>
      <c r="FV199" s="12"/>
      <c r="FW199" s="12"/>
      <c r="FX199" s="12"/>
      <c r="FY199" s="12"/>
      <c r="FZ199" s="12"/>
      <c r="GA199" s="12"/>
      <c r="GB199" s="12"/>
      <c r="GC199" s="12"/>
      <c r="GD199" s="12"/>
      <c r="GE199" s="12"/>
      <c r="GF199" s="12"/>
      <c r="GG199" s="12"/>
      <c r="GH199" s="12"/>
      <c r="GI199" s="12"/>
      <c r="GJ199" s="12"/>
      <c r="GK199" s="12"/>
      <c r="GL199" s="12"/>
      <c r="GM199" s="12"/>
      <c r="GN199" s="12"/>
      <c r="GO199" s="12"/>
      <c r="GP199" s="12"/>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3"/>
    </row>
    <row r="200" spans="1:233" s="1" customFormat="1" ht="59.25" customHeight="1">
      <c r="A200" s="31">
        <v>2</v>
      </c>
      <c r="B200" s="41" t="s">
        <v>675</v>
      </c>
      <c r="C200" s="31" t="s">
        <v>353</v>
      </c>
      <c r="D200" s="41" t="s">
        <v>676</v>
      </c>
      <c r="E200" s="28" t="s">
        <v>358</v>
      </c>
      <c r="F200" s="42">
        <v>26000</v>
      </c>
      <c r="G200" s="42"/>
      <c r="H200" s="42"/>
      <c r="I200" s="42">
        <v>20000</v>
      </c>
      <c r="J200" s="41" t="s">
        <v>229</v>
      </c>
      <c r="K200" s="31" t="s">
        <v>677</v>
      </c>
      <c r="L200" s="31" t="s">
        <v>678</v>
      </c>
      <c r="M200" s="30"/>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2"/>
      <c r="EV200" s="12"/>
      <c r="EW200" s="12"/>
      <c r="EX200" s="12"/>
      <c r="EY200" s="12"/>
      <c r="EZ200" s="12"/>
      <c r="FA200" s="12"/>
      <c r="FB200" s="12"/>
      <c r="FC200" s="12"/>
      <c r="FD200" s="12"/>
      <c r="FE200" s="12"/>
      <c r="FF200" s="12"/>
      <c r="FG200" s="12"/>
      <c r="FH200" s="12"/>
      <c r="FI200" s="12"/>
      <c r="FJ200" s="12"/>
      <c r="FK200" s="12"/>
      <c r="FL200" s="12"/>
      <c r="FM200" s="12"/>
      <c r="FN200" s="12"/>
      <c r="FO200" s="12"/>
      <c r="FP200" s="12"/>
      <c r="FQ200" s="12"/>
      <c r="FR200" s="12"/>
      <c r="FS200" s="12"/>
      <c r="FT200" s="12"/>
      <c r="FU200" s="12"/>
      <c r="FV200" s="12"/>
      <c r="FW200" s="12"/>
      <c r="FX200" s="12"/>
      <c r="FY200" s="12"/>
      <c r="FZ200" s="12"/>
      <c r="GA200" s="12"/>
      <c r="GB200" s="12"/>
      <c r="GC200" s="12"/>
      <c r="GD200" s="12"/>
      <c r="GE200" s="12"/>
      <c r="GF200" s="12"/>
      <c r="GG200" s="12"/>
      <c r="GH200" s="12"/>
      <c r="GI200" s="12"/>
      <c r="GJ200" s="12"/>
      <c r="GK200" s="12"/>
      <c r="GL200" s="12"/>
      <c r="GM200" s="12"/>
      <c r="GN200" s="12"/>
      <c r="GO200" s="12"/>
      <c r="GP200" s="12"/>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3"/>
    </row>
    <row r="201" spans="1:233" s="1" customFormat="1" ht="39.75" customHeight="1">
      <c r="A201" s="31">
        <v>3</v>
      </c>
      <c r="B201" s="41" t="s">
        <v>679</v>
      </c>
      <c r="C201" s="31" t="s">
        <v>353</v>
      </c>
      <c r="D201" s="41" t="s">
        <v>680</v>
      </c>
      <c r="E201" s="28" t="s">
        <v>358</v>
      </c>
      <c r="F201" s="42">
        <v>6000</v>
      </c>
      <c r="G201" s="42"/>
      <c r="H201" s="42"/>
      <c r="I201" s="42">
        <v>5000</v>
      </c>
      <c r="J201" s="41" t="s">
        <v>376</v>
      </c>
      <c r="K201" s="31" t="s">
        <v>681</v>
      </c>
      <c r="L201" s="31" t="s">
        <v>436</v>
      </c>
      <c r="M201" s="30"/>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3"/>
    </row>
    <row r="202" spans="1:233" s="1" customFormat="1" ht="42" customHeight="1">
      <c r="A202" s="31">
        <v>4</v>
      </c>
      <c r="B202" s="41" t="s">
        <v>682</v>
      </c>
      <c r="C202" s="31" t="s">
        <v>353</v>
      </c>
      <c r="D202" s="41" t="s">
        <v>683</v>
      </c>
      <c r="E202" s="28" t="s">
        <v>358</v>
      </c>
      <c r="F202" s="42">
        <v>15000</v>
      </c>
      <c r="G202" s="42"/>
      <c r="H202" s="42"/>
      <c r="I202" s="42">
        <v>4000</v>
      </c>
      <c r="J202" s="41" t="s">
        <v>117</v>
      </c>
      <c r="K202" s="31" t="s">
        <v>684</v>
      </c>
      <c r="L202" s="31" t="s">
        <v>330</v>
      </c>
      <c r="M202" s="30"/>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2"/>
      <c r="EV202" s="12"/>
      <c r="EW202" s="12"/>
      <c r="EX202" s="12"/>
      <c r="EY202" s="12"/>
      <c r="EZ202" s="12"/>
      <c r="FA202" s="12"/>
      <c r="FB202" s="12"/>
      <c r="FC202" s="12"/>
      <c r="FD202" s="12"/>
      <c r="FE202" s="12"/>
      <c r="FF202" s="12"/>
      <c r="FG202" s="12"/>
      <c r="FH202" s="12"/>
      <c r="FI202" s="12"/>
      <c r="FJ202" s="12"/>
      <c r="FK202" s="12"/>
      <c r="FL202" s="12"/>
      <c r="FM202" s="12"/>
      <c r="FN202" s="12"/>
      <c r="FO202" s="12"/>
      <c r="FP202" s="12"/>
      <c r="FQ202" s="12"/>
      <c r="FR202" s="12"/>
      <c r="FS202" s="12"/>
      <c r="FT202" s="12"/>
      <c r="FU202" s="12"/>
      <c r="FV202" s="12"/>
      <c r="FW202" s="12"/>
      <c r="FX202" s="12"/>
      <c r="FY202" s="12"/>
      <c r="FZ202" s="12"/>
      <c r="GA202" s="12"/>
      <c r="GB202" s="12"/>
      <c r="GC202" s="12"/>
      <c r="GD202" s="12"/>
      <c r="GE202" s="12"/>
      <c r="GF202" s="12"/>
      <c r="GG202" s="12"/>
      <c r="GH202" s="12"/>
      <c r="GI202" s="12"/>
      <c r="GJ202" s="12"/>
      <c r="GK202" s="12"/>
      <c r="GL202" s="12"/>
      <c r="GM202" s="12"/>
      <c r="GN202" s="12"/>
      <c r="GO202" s="12"/>
      <c r="GP202" s="12"/>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3"/>
    </row>
    <row r="203" spans="1:233" s="1" customFormat="1" ht="58.5" customHeight="1">
      <c r="A203" s="31">
        <v>5</v>
      </c>
      <c r="B203" s="41" t="s">
        <v>685</v>
      </c>
      <c r="C203" s="31" t="s">
        <v>353</v>
      </c>
      <c r="D203" s="41" t="s">
        <v>686</v>
      </c>
      <c r="E203" s="28" t="s">
        <v>358</v>
      </c>
      <c r="F203" s="42">
        <v>12000</v>
      </c>
      <c r="G203" s="42"/>
      <c r="H203" s="42"/>
      <c r="I203" s="42">
        <v>4000</v>
      </c>
      <c r="J203" s="41" t="s">
        <v>117</v>
      </c>
      <c r="K203" s="31" t="s">
        <v>687</v>
      </c>
      <c r="L203" s="31" t="s">
        <v>330</v>
      </c>
      <c r="M203" s="30"/>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3"/>
    </row>
    <row r="204" spans="1:233" s="1" customFormat="1" ht="60.75" customHeight="1">
      <c r="A204" s="31">
        <v>6</v>
      </c>
      <c r="B204" s="41" t="s">
        <v>688</v>
      </c>
      <c r="C204" s="31" t="s">
        <v>353</v>
      </c>
      <c r="D204" s="41" t="s">
        <v>689</v>
      </c>
      <c r="E204" s="28" t="s">
        <v>358</v>
      </c>
      <c r="F204" s="42">
        <v>11200</v>
      </c>
      <c r="G204" s="42"/>
      <c r="H204" s="42"/>
      <c r="I204" s="42">
        <v>3000</v>
      </c>
      <c r="J204" s="41" t="s">
        <v>117</v>
      </c>
      <c r="K204" s="31" t="s">
        <v>690</v>
      </c>
      <c r="L204" s="31" t="s">
        <v>330</v>
      </c>
      <c r="M204" s="30"/>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3"/>
    </row>
    <row r="205" spans="1:233" s="1" customFormat="1" ht="45" customHeight="1">
      <c r="A205" s="31">
        <v>7</v>
      </c>
      <c r="B205" s="41" t="s">
        <v>691</v>
      </c>
      <c r="C205" s="31" t="s">
        <v>126</v>
      </c>
      <c r="D205" s="41" t="s">
        <v>692</v>
      </c>
      <c r="E205" s="28">
        <v>2018</v>
      </c>
      <c r="F205" s="42">
        <v>3000</v>
      </c>
      <c r="G205" s="42"/>
      <c r="H205" s="42"/>
      <c r="I205" s="42">
        <v>3000</v>
      </c>
      <c r="J205" s="41" t="s">
        <v>104</v>
      </c>
      <c r="K205" s="31" t="s">
        <v>693</v>
      </c>
      <c r="L205" s="31" t="s">
        <v>330</v>
      </c>
      <c r="M205" s="30"/>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3"/>
    </row>
    <row r="206" spans="1:232" s="1" customFormat="1" ht="45" customHeight="1">
      <c r="A206" s="31">
        <v>8</v>
      </c>
      <c r="B206" s="41" t="s">
        <v>694</v>
      </c>
      <c r="C206" s="31" t="s">
        <v>353</v>
      </c>
      <c r="D206" s="41" t="s">
        <v>695</v>
      </c>
      <c r="E206" s="28" t="s">
        <v>358</v>
      </c>
      <c r="F206" s="42">
        <v>3000</v>
      </c>
      <c r="G206" s="42"/>
      <c r="H206" s="42"/>
      <c r="I206" s="42">
        <v>2000</v>
      </c>
      <c r="J206" s="41" t="s">
        <v>117</v>
      </c>
      <c r="K206" s="31" t="s">
        <v>696</v>
      </c>
      <c r="L206" s="31" t="s">
        <v>330</v>
      </c>
      <c r="M206" s="30"/>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3"/>
    </row>
    <row r="207" spans="1:256" s="4" customFormat="1" ht="58.5" customHeight="1">
      <c r="A207" s="31">
        <v>9</v>
      </c>
      <c r="B207" s="35" t="s">
        <v>697</v>
      </c>
      <c r="C207" s="30" t="s">
        <v>353</v>
      </c>
      <c r="D207" s="35" t="s">
        <v>698</v>
      </c>
      <c r="E207" s="30">
        <v>2018</v>
      </c>
      <c r="F207" s="30">
        <v>5000</v>
      </c>
      <c r="G207" s="42"/>
      <c r="H207" s="42"/>
      <c r="I207" s="30">
        <v>2500</v>
      </c>
      <c r="J207" s="41" t="s">
        <v>117</v>
      </c>
      <c r="K207" s="30" t="s">
        <v>699</v>
      </c>
      <c r="L207" s="31" t="s">
        <v>612</v>
      </c>
      <c r="M207" s="30"/>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8"/>
      <c r="DY207" s="58"/>
      <c r="DZ207" s="58"/>
      <c r="EA207" s="58"/>
      <c r="EB207" s="58"/>
      <c r="EC207" s="58"/>
      <c r="ED207" s="58"/>
      <c r="EE207" s="58"/>
      <c r="EF207" s="58"/>
      <c r="EG207" s="58"/>
      <c r="EH207" s="58"/>
      <c r="EI207" s="58"/>
      <c r="EJ207" s="58"/>
      <c r="EK207" s="58"/>
      <c r="EL207" s="58"/>
      <c r="EM207" s="58"/>
      <c r="EN207" s="58"/>
      <c r="EO207" s="58"/>
      <c r="EP207" s="58"/>
      <c r="EQ207" s="58"/>
      <c r="ER207" s="58"/>
      <c r="ES207" s="58"/>
      <c r="ET207" s="58"/>
      <c r="EU207" s="58"/>
      <c r="EV207" s="58"/>
      <c r="EW207" s="58"/>
      <c r="EX207" s="58"/>
      <c r="EY207" s="58"/>
      <c r="EZ207" s="58"/>
      <c r="FA207" s="58"/>
      <c r="FB207" s="58"/>
      <c r="FC207" s="58"/>
      <c r="FD207" s="58"/>
      <c r="FE207" s="58"/>
      <c r="FF207" s="58"/>
      <c r="FG207" s="58"/>
      <c r="FH207" s="58"/>
      <c r="FI207" s="58"/>
      <c r="FJ207" s="58"/>
      <c r="FK207" s="58"/>
      <c r="FL207" s="58"/>
      <c r="FM207" s="58"/>
      <c r="FN207" s="58"/>
      <c r="FO207" s="58"/>
      <c r="FP207" s="58"/>
      <c r="FQ207" s="58"/>
      <c r="FR207" s="58"/>
      <c r="FS207" s="58"/>
      <c r="FT207" s="58"/>
      <c r="FU207" s="58"/>
      <c r="FV207" s="58"/>
      <c r="FW207" s="58"/>
      <c r="FX207" s="58"/>
      <c r="FY207" s="58"/>
      <c r="FZ207" s="58"/>
      <c r="GA207" s="58"/>
      <c r="GB207" s="58"/>
      <c r="GC207" s="58"/>
      <c r="GD207" s="58"/>
      <c r="GE207" s="58"/>
      <c r="GF207" s="58"/>
      <c r="GG207" s="58"/>
      <c r="GH207" s="58"/>
      <c r="GI207" s="58"/>
      <c r="GJ207" s="58"/>
      <c r="GK207" s="58"/>
      <c r="GL207" s="58"/>
      <c r="GM207" s="58"/>
      <c r="GN207" s="58"/>
      <c r="GO207" s="58"/>
      <c r="GP207" s="58"/>
      <c r="GQ207" s="58"/>
      <c r="GR207" s="58"/>
      <c r="GS207" s="58"/>
      <c r="GT207" s="58"/>
      <c r="GU207" s="58"/>
      <c r="GV207" s="58"/>
      <c r="GW207" s="58"/>
      <c r="GX207" s="58"/>
      <c r="GY207" s="58"/>
      <c r="GZ207" s="58"/>
      <c r="HA207" s="58"/>
      <c r="HB207" s="58"/>
      <c r="HC207" s="58"/>
      <c r="HD207" s="58"/>
      <c r="HE207" s="58"/>
      <c r="HF207" s="58"/>
      <c r="HG207" s="58"/>
      <c r="HH207" s="58"/>
      <c r="HI207" s="58"/>
      <c r="HJ207" s="58"/>
      <c r="HK207" s="58"/>
      <c r="HL207" s="58"/>
      <c r="HM207" s="58"/>
      <c r="HN207" s="58"/>
      <c r="HO207" s="58"/>
      <c r="HP207" s="58"/>
      <c r="HQ207" s="58"/>
      <c r="HR207" s="58"/>
      <c r="HS207" s="58"/>
      <c r="HT207" s="58"/>
      <c r="HU207" s="58"/>
      <c r="HV207" s="58"/>
      <c r="HW207" s="58"/>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3"/>
    </row>
    <row r="208" spans="1:232" s="4" customFormat="1" ht="45" customHeight="1">
      <c r="A208" s="31">
        <v>10</v>
      </c>
      <c r="B208" s="41" t="s">
        <v>700</v>
      </c>
      <c r="C208" s="31" t="s">
        <v>353</v>
      </c>
      <c r="D208" s="41" t="s">
        <v>701</v>
      </c>
      <c r="E208" s="28">
        <v>2018</v>
      </c>
      <c r="F208" s="42">
        <v>1500</v>
      </c>
      <c r="G208" s="42"/>
      <c r="H208" s="42"/>
      <c r="I208" s="42">
        <v>1500</v>
      </c>
      <c r="J208" s="41" t="s">
        <v>104</v>
      </c>
      <c r="K208" s="31" t="s">
        <v>702</v>
      </c>
      <c r="L208" s="31" t="s">
        <v>678</v>
      </c>
      <c r="M208" s="30"/>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c r="DV208" s="58"/>
      <c r="DW208" s="58"/>
      <c r="DX208" s="58"/>
      <c r="DY208" s="58"/>
      <c r="DZ208" s="58"/>
      <c r="EA208" s="58"/>
      <c r="EB208" s="58"/>
      <c r="EC208" s="58"/>
      <c r="ED208" s="58"/>
      <c r="EE208" s="58"/>
      <c r="EF208" s="58"/>
      <c r="EG208" s="58"/>
      <c r="EH208" s="58"/>
      <c r="EI208" s="58"/>
      <c r="EJ208" s="58"/>
      <c r="EK208" s="58"/>
      <c r="EL208" s="58"/>
      <c r="EM208" s="58"/>
      <c r="EN208" s="58"/>
      <c r="EO208" s="58"/>
      <c r="EP208" s="58"/>
      <c r="EQ208" s="58"/>
      <c r="ER208" s="58"/>
      <c r="ES208" s="58"/>
      <c r="ET208" s="58"/>
      <c r="EU208" s="58"/>
      <c r="EV208" s="58"/>
      <c r="EW208" s="58"/>
      <c r="EX208" s="58"/>
      <c r="EY208" s="58"/>
      <c r="EZ208" s="58"/>
      <c r="FA208" s="58"/>
      <c r="FB208" s="58"/>
      <c r="FC208" s="58"/>
      <c r="FD208" s="58"/>
      <c r="FE208" s="58"/>
      <c r="FF208" s="58"/>
      <c r="FG208" s="58"/>
      <c r="FH208" s="58"/>
      <c r="FI208" s="58"/>
      <c r="FJ208" s="58"/>
      <c r="FK208" s="58"/>
      <c r="FL208" s="58"/>
      <c r="FM208" s="58"/>
      <c r="FN208" s="58"/>
      <c r="FO208" s="58"/>
      <c r="FP208" s="58"/>
      <c r="FQ208" s="58"/>
      <c r="FR208" s="58"/>
      <c r="FS208" s="58"/>
      <c r="FT208" s="58"/>
      <c r="FU208" s="58"/>
      <c r="FV208" s="58"/>
      <c r="FW208" s="58"/>
      <c r="FX208" s="58"/>
      <c r="FY208" s="58"/>
      <c r="FZ208" s="58"/>
      <c r="GA208" s="58"/>
      <c r="GB208" s="58"/>
      <c r="GC208" s="58"/>
      <c r="GD208" s="58"/>
      <c r="GE208" s="58"/>
      <c r="GF208" s="58"/>
      <c r="GG208" s="58"/>
      <c r="GH208" s="58"/>
      <c r="GI208" s="58"/>
      <c r="GJ208" s="58"/>
      <c r="GK208" s="58"/>
      <c r="GL208" s="58"/>
      <c r="GM208" s="58"/>
      <c r="GN208" s="58"/>
      <c r="GO208" s="58"/>
      <c r="GP208" s="58"/>
      <c r="GQ208" s="58"/>
      <c r="GR208" s="58"/>
      <c r="GS208" s="58"/>
      <c r="GT208" s="58"/>
      <c r="GU208" s="58"/>
      <c r="GV208" s="58"/>
      <c r="GW208" s="58"/>
      <c r="GX208" s="58"/>
      <c r="GY208" s="58"/>
      <c r="GZ208" s="58"/>
      <c r="HA208" s="58"/>
      <c r="HB208" s="58"/>
      <c r="HC208" s="58"/>
      <c r="HD208" s="58"/>
      <c r="HE208" s="58"/>
      <c r="HF208" s="58"/>
      <c r="HG208" s="58"/>
      <c r="HH208" s="58"/>
      <c r="HI208" s="58"/>
      <c r="HJ208" s="58"/>
      <c r="HK208" s="58"/>
      <c r="HL208" s="58"/>
      <c r="HM208" s="58"/>
      <c r="HN208" s="58"/>
      <c r="HO208" s="58"/>
      <c r="HP208" s="58"/>
      <c r="HQ208" s="58"/>
      <c r="HR208" s="58"/>
      <c r="HS208" s="58"/>
      <c r="HT208" s="58"/>
      <c r="HU208" s="58"/>
      <c r="HV208" s="58"/>
      <c r="HW208" s="58"/>
      <c r="HX208" s="13"/>
    </row>
    <row r="209" spans="1:231" ht="45" customHeight="1">
      <c r="A209" s="31">
        <v>11</v>
      </c>
      <c r="B209" s="41" t="s">
        <v>703</v>
      </c>
      <c r="C209" s="31" t="s">
        <v>126</v>
      </c>
      <c r="D209" s="41" t="s">
        <v>704</v>
      </c>
      <c r="E209" s="28">
        <v>2018</v>
      </c>
      <c r="F209" s="42">
        <v>500</v>
      </c>
      <c r="G209" s="42"/>
      <c r="H209" s="42"/>
      <c r="I209" s="42">
        <v>500</v>
      </c>
      <c r="J209" s="41" t="s">
        <v>104</v>
      </c>
      <c r="K209" s="31" t="s">
        <v>705</v>
      </c>
      <c r="L209" s="31" t="s">
        <v>706</v>
      </c>
      <c r="M209" s="31"/>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row>
    <row r="210" spans="1:13" ht="28.5" customHeight="1">
      <c r="A210" s="26" t="s">
        <v>707</v>
      </c>
      <c r="B210" s="27"/>
      <c r="C210" s="26"/>
      <c r="D210" s="27"/>
      <c r="E210" s="28"/>
      <c r="F210" s="29">
        <f>SUM(F211:F220)</f>
        <v>2333508</v>
      </c>
      <c r="G210" s="29"/>
      <c r="H210" s="29"/>
      <c r="I210" s="29"/>
      <c r="J210" s="41"/>
      <c r="K210" s="31"/>
      <c r="L210" s="31"/>
      <c r="M210" s="30"/>
    </row>
    <row r="211" spans="1:231" ht="92.25" customHeight="1">
      <c r="A211" s="31">
        <v>1</v>
      </c>
      <c r="B211" s="85" t="s">
        <v>708</v>
      </c>
      <c r="C211" s="47" t="s">
        <v>353</v>
      </c>
      <c r="D211" s="86" t="s">
        <v>709</v>
      </c>
      <c r="E211" s="28" t="s">
        <v>710</v>
      </c>
      <c r="F211" s="42">
        <v>1400000</v>
      </c>
      <c r="G211" s="42"/>
      <c r="H211" s="29"/>
      <c r="I211" s="29"/>
      <c r="J211" s="57" t="s">
        <v>711</v>
      </c>
      <c r="K211" s="30" t="s">
        <v>481</v>
      </c>
      <c r="L211" s="31" t="s">
        <v>330</v>
      </c>
      <c r="M211" s="30"/>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row>
    <row r="212" spans="1:231" ht="123" customHeight="1">
      <c r="A212" s="31">
        <v>2</v>
      </c>
      <c r="B212" s="85" t="s">
        <v>712</v>
      </c>
      <c r="C212" s="47" t="s">
        <v>353</v>
      </c>
      <c r="D212" s="86" t="s">
        <v>713</v>
      </c>
      <c r="E212" s="28" t="s">
        <v>714</v>
      </c>
      <c r="F212" s="42">
        <v>120000</v>
      </c>
      <c r="G212" s="42"/>
      <c r="H212" s="29"/>
      <c r="I212" s="29"/>
      <c r="J212" s="57" t="s">
        <v>715</v>
      </c>
      <c r="K212" s="30" t="s">
        <v>716</v>
      </c>
      <c r="L212" s="31" t="s">
        <v>717</v>
      </c>
      <c r="M212" s="30"/>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row>
    <row r="213" spans="1:231" ht="119.25" customHeight="1">
      <c r="A213" s="31">
        <v>3</v>
      </c>
      <c r="B213" s="85" t="s">
        <v>718</v>
      </c>
      <c r="C213" s="47" t="s">
        <v>353</v>
      </c>
      <c r="D213" s="86" t="s">
        <v>719</v>
      </c>
      <c r="E213" s="28" t="s">
        <v>720</v>
      </c>
      <c r="F213" s="42">
        <v>51508</v>
      </c>
      <c r="G213" s="42"/>
      <c r="H213" s="29"/>
      <c r="I213" s="29"/>
      <c r="J213" s="57" t="s">
        <v>721</v>
      </c>
      <c r="K213" s="30" t="s">
        <v>722</v>
      </c>
      <c r="L213" s="31" t="s">
        <v>221</v>
      </c>
      <c r="M213" s="30"/>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row>
    <row r="214" spans="1:231" ht="75" customHeight="1">
      <c r="A214" s="31">
        <v>4</v>
      </c>
      <c r="B214" s="85" t="s">
        <v>723</v>
      </c>
      <c r="C214" s="47" t="s">
        <v>353</v>
      </c>
      <c r="D214" s="86" t="s">
        <v>724</v>
      </c>
      <c r="E214" s="28" t="s">
        <v>720</v>
      </c>
      <c r="F214" s="42">
        <v>8000</v>
      </c>
      <c r="G214" s="42"/>
      <c r="H214" s="29"/>
      <c r="I214" s="29"/>
      <c r="J214" s="57" t="s">
        <v>721</v>
      </c>
      <c r="K214" s="30" t="s">
        <v>242</v>
      </c>
      <c r="L214" s="31" t="s">
        <v>242</v>
      </c>
      <c r="M214" s="30"/>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row>
    <row r="215" spans="1:231" ht="75" customHeight="1">
      <c r="A215" s="31">
        <v>5</v>
      </c>
      <c r="B215" s="85" t="s">
        <v>725</v>
      </c>
      <c r="C215" s="47" t="s">
        <v>353</v>
      </c>
      <c r="D215" s="86" t="s">
        <v>726</v>
      </c>
      <c r="E215" s="28" t="s">
        <v>714</v>
      </c>
      <c r="F215" s="42">
        <v>24000</v>
      </c>
      <c r="G215" s="42"/>
      <c r="H215" s="29"/>
      <c r="I215" s="29"/>
      <c r="J215" s="57" t="s">
        <v>727</v>
      </c>
      <c r="K215" s="30" t="s">
        <v>484</v>
      </c>
      <c r="L215" s="31" t="s">
        <v>105</v>
      </c>
      <c r="M215" s="30"/>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row>
    <row r="216" spans="1:231" ht="75" customHeight="1">
      <c r="A216" s="31">
        <v>6</v>
      </c>
      <c r="B216" s="85" t="s">
        <v>728</v>
      </c>
      <c r="C216" s="47" t="s">
        <v>353</v>
      </c>
      <c r="D216" s="86" t="s">
        <v>729</v>
      </c>
      <c r="E216" s="28" t="s">
        <v>714</v>
      </c>
      <c r="F216" s="42">
        <v>35000</v>
      </c>
      <c r="G216" s="42"/>
      <c r="H216" s="29"/>
      <c r="I216" s="29"/>
      <c r="J216" s="57" t="s">
        <v>730</v>
      </c>
      <c r="K216" s="30" t="s">
        <v>731</v>
      </c>
      <c r="L216" s="31" t="s">
        <v>732</v>
      </c>
      <c r="M216" s="30"/>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row>
    <row r="217" spans="1:13" ht="62.25" customHeight="1">
      <c r="A217" s="31">
        <v>7</v>
      </c>
      <c r="B217" s="41" t="s">
        <v>733</v>
      </c>
      <c r="C217" s="31" t="s">
        <v>353</v>
      </c>
      <c r="D217" s="41" t="s">
        <v>734</v>
      </c>
      <c r="E217" s="33" t="s">
        <v>710</v>
      </c>
      <c r="F217" s="42">
        <v>80000</v>
      </c>
      <c r="G217" s="42"/>
      <c r="H217" s="36"/>
      <c r="I217" s="42"/>
      <c r="J217" s="32" t="s">
        <v>721</v>
      </c>
      <c r="K217" s="30" t="s">
        <v>481</v>
      </c>
      <c r="L217" s="31" t="s">
        <v>330</v>
      </c>
      <c r="M217" s="30"/>
    </row>
    <row r="218" spans="1:250" ht="57.75" customHeight="1">
      <c r="A218" s="31">
        <v>8</v>
      </c>
      <c r="B218" s="35" t="s">
        <v>735</v>
      </c>
      <c r="C218" s="30" t="s">
        <v>353</v>
      </c>
      <c r="D218" s="35" t="s">
        <v>736</v>
      </c>
      <c r="E218" s="30" t="s">
        <v>358</v>
      </c>
      <c r="F218" s="36">
        <v>500000</v>
      </c>
      <c r="G218" s="36"/>
      <c r="H218" s="36"/>
      <c r="I218" s="36"/>
      <c r="J218" s="35" t="s">
        <v>737</v>
      </c>
      <c r="K218" s="30" t="s">
        <v>288</v>
      </c>
      <c r="L218" s="30" t="s">
        <v>288</v>
      </c>
      <c r="M218" s="30"/>
      <c r="HX218" s="12"/>
      <c r="HY218" s="12"/>
      <c r="HZ218" s="12"/>
      <c r="IA218" s="12"/>
      <c r="IB218" s="12"/>
      <c r="IC218" s="12"/>
      <c r="ID218" s="12"/>
      <c r="IE218" s="12"/>
      <c r="IF218" s="12"/>
      <c r="IG218" s="12"/>
      <c r="IH218" s="12"/>
      <c r="II218" s="12"/>
      <c r="IJ218" s="12"/>
      <c r="IK218" s="12"/>
      <c r="IL218" s="12"/>
      <c r="IM218" s="12"/>
      <c r="IN218" s="12"/>
      <c r="IO218" s="12"/>
      <c r="IP218" s="12"/>
    </row>
    <row r="219" spans="1:231" ht="74.25" customHeight="1">
      <c r="A219" s="31">
        <v>9</v>
      </c>
      <c r="B219" s="32" t="s">
        <v>738</v>
      </c>
      <c r="C219" s="33" t="s">
        <v>353</v>
      </c>
      <c r="D219" s="32" t="s">
        <v>739</v>
      </c>
      <c r="E219" s="33" t="s">
        <v>740</v>
      </c>
      <c r="F219" s="34">
        <v>100000</v>
      </c>
      <c r="G219" s="34"/>
      <c r="H219" s="34"/>
      <c r="I219" s="34"/>
      <c r="J219" s="32" t="s">
        <v>721</v>
      </c>
      <c r="K219" s="33" t="s">
        <v>99</v>
      </c>
      <c r="L219" s="33" t="s">
        <v>99</v>
      </c>
      <c r="M219" s="3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row>
    <row r="220" spans="1:13" ht="48" customHeight="1">
      <c r="A220" s="31">
        <v>10</v>
      </c>
      <c r="B220" s="35" t="s">
        <v>741</v>
      </c>
      <c r="C220" s="30" t="s">
        <v>742</v>
      </c>
      <c r="D220" s="35" t="s">
        <v>743</v>
      </c>
      <c r="E220" s="30" t="s">
        <v>740</v>
      </c>
      <c r="F220" s="30">
        <v>15000</v>
      </c>
      <c r="G220" s="30"/>
      <c r="H220" s="30"/>
      <c r="I220" s="30"/>
      <c r="J220" s="32" t="s">
        <v>744</v>
      </c>
      <c r="K220" s="30" t="s">
        <v>745</v>
      </c>
      <c r="L220" s="30" t="s">
        <v>706</v>
      </c>
      <c r="M220" s="30"/>
    </row>
  </sheetData>
  <sheetProtection/>
  <mergeCells count="41">
    <mergeCell ref="A1:B1"/>
    <mergeCell ref="A2:B2"/>
    <mergeCell ref="A3:M3"/>
    <mergeCell ref="A4:J4"/>
    <mergeCell ref="L4:M4"/>
    <mergeCell ref="I5:J5"/>
    <mergeCell ref="A7:D7"/>
    <mergeCell ref="A8:D8"/>
    <mergeCell ref="A9:D9"/>
    <mergeCell ref="A12:D12"/>
    <mergeCell ref="A19:D19"/>
    <mergeCell ref="A32:D32"/>
    <mergeCell ref="A42:D42"/>
    <mergeCell ref="A53:D53"/>
    <mergeCell ref="A55:D55"/>
    <mergeCell ref="A61:D61"/>
    <mergeCell ref="A73:D73"/>
    <mergeCell ref="A80:D80"/>
    <mergeCell ref="A81:D81"/>
    <mergeCell ref="A87:D87"/>
    <mergeCell ref="A108:D108"/>
    <mergeCell ref="A117:D117"/>
    <mergeCell ref="A127:D127"/>
    <mergeCell ref="A144:D144"/>
    <mergeCell ref="A150:D150"/>
    <mergeCell ref="A162:D162"/>
    <mergeCell ref="A173:D173"/>
    <mergeCell ref="A186:D186"/>
    <mergeCell ref="A198:D198"/>
    <mergeCell ref="A210:D210"/>
    <mergeCell ref="A5:A6"/>
    <mergeCell ref="B5:B6"/>
    <mergeCell ref="C5:C6"/>
    <mergeCell ref="D5:D6"/>
    <mergeCell ref="E5:E6"/>
    <mergeCell ref="F5:F6"/>
    <mergeCell ref="G5:G6"/>
    <mergeCell ref="H5:H6"/>
    <mergeCell ref="K5:K6"/>
    <mergeCell ref="L5:L6"/>
    <mergeCell ref="M5:M6"/>
  </mergeCells>
  <printOptions/>
  <pageMargins left="1.34" right="0.2" top="0.59" bottom="0.31" header="0.47" footer="0.2"/>
  <pageSetup firstPageNumber="1" useFirstPageNumber="1"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zgg</dc:creator>
  <cp:keywords/>
  <dc:description/>
  <cp:lastModifiedBy>橙子°</cp:lastModifiedBy>
  <cp:lastPrinted>2018-06-26T10:00:12Z</cp:lastPrinted>
  <dcterms:created xsi:type="dcterms:W3CDTF">2012-10-30T01:23:19Z</dcterms:created>
  <dcterms:modified xsi:type="dcterms:W3CDTF">2018-10-16T03:30:09Z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